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brezillon\Documents\00-Production 2019\0-REforme BAC PRO GA TRANSP LOGISTIQUE\i-manuels\165428\Prepa\SC02\1-Assistant comptable\"/>
    </mc:Choice>
  </mc:AlternateContent>
  <bookViews>
    <workbookView xWindow="0" yWindow="0" windowWidth="16380" windowHeight="8190" tabRatio="681" activeTab="1"/>
  </bookViews>
  <sheets>
    <sheet name="Cours du bois début de mois" sheetId="1" r:id="rId1"/>
    <sheet name="Commandes et réceptions" sheetId="2" r:id="rId2"/>
    <sheet name="Sapin" sheetId="3" r:id="rId3"/>
    <sheet name="Douglas" sheetId="4" r:id="rId4"/>
    <sheet name="Hêtre" sheetId="5" r:id="rId5"/>
    <sheet name="Chêne" sheetId="6" r:id="rId6"/>
  </sheets>
  <definedNames>
    <definedName name="chene">'Cours du bois début de mois'!$C$14</definedName>
    <definedName name="douglas">'Cours du bois début de mois'!$C$12</definedName>
    <definedName name="hetre">'Cours du bois début de mois'!$C$13</definedName>
    <definedName name="sapin">'Cours du bois début de mois'!$C$11</definedName>
  </definedNames>
  <calcPr calcId="162913"/>
</workbook>
</file>

<file path=xl/calcChain.xml><?xml version="1.0" encoding="utf-8"?>
<calcChain xmlns="http://schemas.openxmlformats.org/spreadsheetml/2006/main">
  <c r="G7" i="5" l="1"/>
  <c r="D7" i="5"/>
  <c r="D7" i="4"/>
  <c r="C7" i="5"/>
  <c r="C7" i="6" l="1"/>
  <c r="D7" i="6" s="1"/>
  <c r="C7" i="4"/>
  <c r="F7" i="4"/>
  <c r="I7" i="4" s="1"/>
  <c r="F7" i="5"/>
  <c r="I7" i="5"/>
  <c r="J7" i="5" s="1"/>
  <c r="C7" i="3"/>
  <c r="D7" i="3"/>
  <c r="F7" i="3"/>
  <c r="I7" i="3" s="1"/>
  <c r="L7" i="5" l="1"/>
  <c r="O7" i="5" s="1"/>
  <c r="P7" i="5" s="1"/>
  <c r="J7" i="3"/>
  <c r="L7" i="3"/>
  <c r="L7" i="4"/>
  <c r="J7" i="4"/>
  <c r="G7" i="3"/>
  <c r="G7" i="4"/>
  <c r="F7" i="6"/>
  <c r="M7" i="5" l="1"/>
  <c r="C12" i="5"/>
  <c r="M7" i="4"/>
  <c r="O7" i="4"/>
  <c r="F12" i="5"/>
  <c r="D12" i="5"/>
  <c r="G7" i="6"/>
  <c r="I7" i="6"/>
  <c r="O7" i="3"/>
  <c r="M7" i="3"/>
  <c r="P7" i="4" l="1"/>
  <c r="C12" i="4"/>
  <c r="J7" i="6"/>
  <c r="L7" i="6"/>
  <c r="P7" i="3"/>
  <c r="C12" i="3"/>
  <c r="G12" i="5"/>
  <c r="I12" i="5"/>
  <c r="F12" i="3" l="1"/>
  <c r="D12" i="3"/>
  <c r="F12" i="4"/>
  <c r="D12" i="4"/>
  <c r="L12" i="5"/>
  <c r="J12" i="5"/>
  <c r="O7" i="6"/>
  <c r="M7" i="6"/>
  <c r="O12" i="5" l="1"/>
  <c r="M12" i="5"/>
  <c r="C12" i="6"/>
  <c r="P7" i="6"/>
  <c r="G12" i="4"/>
  <c r="I12" i="4"/>
  <c r="I12" i="3"/>
  <c r="G12" i="3"/>
  <c r="J12" i="3" l="1"/>
  <c r="L12" i="3"/>
  <c r="L12" i="4"/>
  <c r="J12" i="4"/>
  <c r="F12" i="6"/>
  <c r="D12" i="6"/>
  <c r="C17" i="5"/>
  <c r="P12" i="5"/>
  <c r="D17" i="5" l="1"/>
  <c r="F17" i="5"/>
  <c r="M12" i="3"/>
  <c r="O12" i="3"/>
  <c r="G12" i="6"/>
  <c r="I12" i="6"/>
  <c r="M12" i="4"/>
  <c r="O12" i="4"/>
  <c r="L12" i="6" l="1"/>
  <c r="J12" i="6"/>
  <c r="C17" i="4"/>
  <c r="P12" i="4"/>
  <c r="C17" i="3"/>
  <c r="P12" i="3"/>
  <c r="I17" i="5"/>
  <c r="G17" i="5"/>
  <c r="J17" i="5" l="1"/>
  <c r="L17" i="5"/>
  <c r="D17" i="3"/>
  <c r="F17" i="3"/>
  <c r="F17" i="4"/>
  <c r="D17" i="4"/>
  <c r="M12" i="6"/>
  <c r="O12" i="6"/>
  <c r="I17" i="3" l="1"/>
  <c r="G17" i="3"/>
  <c r="G17" i="4"/>
  <c r="I17" i="4"/>
  <c r="O17" i="5"/>
  <c r="M17" i="5"/>
  <c r="P12" i="6"/>
  <c r="C17" i="6"/>
  <c r="P17" i="5" l="1"/>
  <c r="C22" i="5"/>
  <c r="F17" i="6"/>
  <c r="D17" i="6"/>
  <c r="J17" i="4"/>
  <c r="L17" i="4"/>
  <c r="J17" i="3"/>
  <c r="L17" i="3"/>
  <c r="O17" i="4" l="1"/>
  <c r="M17" i="4"/>
  <c r="O17" i="3"/>
  <c r="M17" i="3"/>
  <c r="I17" i="6"/>
  <c r="G17" i="6"/>
  <c r="F22" i="5"/>
  <c r="D22" i="5"/>
  <c r="I22" i="5" l="1"/>
  <c r="G22" i="5"/>
  <c r="L17" i="6"/>
  <c r="J17" i="6"/>
  <c r="C22" i="3"/>
  <c r="P17" i="3"/>
  <c r="P17" i="4"/>
  <c r="C22" i="4"/>
  <c r="D22" i="4" l="1"/>
  <c r="F22" i="4"/>
  <c r="M17" i="6"/>
  <c r="O17" i="6"/>
  <c r="F22" i="3"/>
  <c r="D22" i="3"/>
  <c r="L22" i="5"/>
  <c r="J22" i="5"/>
  <c r="M22" i="5" l="1"/>
  <c r="O22" i="5"/>
  <c r="P17" i="6"/>
  <c r="C22" i="6"/>
  <c r="G22" i="4"/>
  <c r="I22" i="4"/>
  <c r="G22" i="3"/>
  <c r="I22" i="3"/>
  <c r="L22" i="4" l="1"/>
  <c r="J22" i="4"/>
  <c r="L22" i="3"/>
  <c r="J22" i="3"/>
  <c r="F22" i="6"/>
  <c r="D22" i="6"/>
  <c r="C27" i="5"/>
  <c r="P22" i="5"/>
  <c r="D27" i="5" l="1"/>
  <c r="F27" i="5"/>
  <c r="G22" i="6"/>
  <c r="I22" i="6"/>
  <c r="M22" i="3"/>
  <c r="O22" i="3"/>
  <c r="O22" i="4"/>
  <c r="M22" i="4"/>
  <c r="P22" i="4" l="1"/>
  <c r="C27" i="4"/>
  <c r="I27" i="5"/>
  <c r="G27" i="5"/>
  <c r="C27" i="3"/>
  <c r="P22" i="3"/>
  <c r="J22" i="6"/>
  <c r="L22" i="6"/>
  <c r="D27" i="4" l="1"/>
  <c r="F27" i="4"/>
  <c r="M22" i="6"/>
  <c r="O22" i="6"/>
  <c r="D27" i="3"/>
  <c r="F27" i="3"/>
  <c r="J27" i="5"/>
  <c r="L27" i="5"/>
  <c r="O27" i="5" l="1"/>
  <c r="M27" i="5"/>
  <c r="I27" i="3"/>
  <c r="G27" i="3"/>
  <c r="C27" i="6"/>
  <c r="P22" i="6"/>
  <c r="I27" i="4"/>
  <c r="G27" i="4"/>
  <c r="J27" i="4" l="1"/>
  <c r="L27" i="4"/>
  <c r="F27" i="6"/>
  <c r="D27" i="6"/>
  <c r="J27" i="3"/>
  <c r="L27" i="3"/>
  <c r="P27" i="5"/>
  <c r="C32" i="5"/>
  <c r="O27" i="3" l="1"/>
  <c r="M27" i="3"/>
  <c r="G27" i="6"/>
  <c r="I27" i="6"/>
  <c r="F32" i="5"/>
  <c r="D32" i="5"/>
  <c r="M27" i="4"/>
  <c r="O27" i="4"/>
  <c r="G32" i="5" l="1"/>
  <c r="I32" i="5"/>
  <c r="P27" i="4"/>
  <c r="C32" i="4"/>
  <c r="J27" i="6"/>
  <c r="L27" i="6"/>
  <c r="C32" i="3"/>
  <c r="P27" i="3"/>
  <c r="F32" i="4" l="1"/>
  <c r="D32" i="4"/>
  <c r="F32" i="3"/>
  <c r="D32" i="3"/>
  <c r="O27" i="6"/>
  <c r="M27" i="6"/>
  <c r="L32" i="5"/>
  <c r="J32" i="5"/>
  <c r="G32" i="3" l="1"/>
  <c r="I32" i="3"/>
  <c r="O32" i="5"/>
  <c r="P32" i="5" s="1"/>
  <c r="M32" i="5"/>
  <c r="P27" i="6"/>
  <c r="C32" i="6"/>
  <c r="I32" i="4"/>
  <c r="G32" i="4"/>
  <c r="L32" i="4" l="1"/>
  <c r="J32" i="4"/>
  <c r="L32" i="3"/>
  <c r="J32" i="3"/>
  <c r="D32" i="6"/>
  <c r="F32" i="6"/>
  <c r="G32" i="6" l="1"/>
  <c r="I32" i="6"/>
  <c r="M32" i="3"/>
  <c r="O32" i="3"/>
  <c r="P32" i="3" s="1"/>
  <c r="M32" i="4"/>
  <c r="O32" i="4"/>
  <c r="P32" i="4" s="1"/>
  <c r="L32" i="6" l="1"/>
  <c r="J32" i="6"/>
  <c r="M32" i="6" l="1"/>
  <c r="O32" i="6"/>
  <c r="P32" i="6" s="1"/>
</calcChain>
</file>

<file path=xl/sharedStrings.xml><?xml version="1.0" encoding="utf-8"?>
<sst xmlns="http://schemas.openxmlformats.org/spreadsheetml/2006/main" count="531" uniqueCount="58">
  <si>
    <t>AVRIL</t>
  </si>
  <si>
    <t>Cours du bois en début de mois relevé sur leboisinternational.com</t>
  </si>
  <si>
    <t>Valeurs HT</t>
  </si>
  <si>
    <t>le m³</t>
  </si>
  <si>
    <t>Sapin</t>
  </si>
  <si>
    <t>Douglas</t>
  </si>
  <si>
    <t>Hêtre</t>
  </si>
  <si>
    <t>Chêne</t>
  </si>
  <si>
    <t>Taux de TVA :</t>
  </si>
  <si>
    <t>cliquer ici</t>
  </si>
  <si>
    <t>COMMANDE</t>
  </si>
  <si>
    <t>ATTENTE</t>
  </si>
  <si>
    <t>RÉCEPTION</t>
  </si>
  <si>
    <t>mars</t>
  </si>
  <si>
    <t>avril</t>
  </si>
  <si>
    <t>mai</t>
  </si>
  <si>
    <t>Commande</t>
  </si>
  <si>
    <t>Bois</t>
  </si>
  <si>
    <t>Fournisseur</t>
  </si>
  <si>
    <t>m³</t>
  </si>
  <si>
    <t>BC3028</t>
  </si>
  <si>
    <t>DOUGLAS</t>
  </si>
  <si>
    <t>SAPOLIN</t>
  </si>
  <si>
    <t>BC3029</t>
  </si>
  <si>
    <t>COURVOISIER</t>
  </si>
  <si>
    <t>BC3030</t>
  </si>
  <si>
    <t>SAPIN</t>
  </si>
  <si>
    <t>PHEULPIN</t>
  </si>
  <si>
    <t>BC3031</t>
  </si>
  <si>
    <t>CHÊNE</t>
  </si>
  <si>
    <t>PARISOT</t>
  </si>
  <si>
    <t>BC3032</t>
  </si>
  <si>
    <t>HÊTRE</t>
  </si>
  <si>
    <t>FEUVRIER</t>
  </si>
  <si>
    <t>BC3033</t>
  </si>
  <si>
    <t>BC3034</t>
  </si>
  <si>
    <t>BC3035</t>
  </si>
  <si>
    <t>BC3036</t>
  </si>
  <si>
    <t>BC3037</t>
  </si>
  <si>
    <t>BC3038</t>
  </si>
  <si>
    <t>PRETOT</t>
  </si>
  <si>
    <t>BC3039</t>
  </si>
  <si>
    <t>BC3040</t>
  </si>
  <si>
    <t>BC3041</t>
  </si>
  <si>
    <t>BC3042</t>
  </si>
  <si>
    <t>VITALI</t>
  </si>
  <si>
    <t>BC3043</t>
  </si>
  <si>
    <t>BC3044</t>
  </si>
  <si>
    <t>BC3045</t>
  </si>
  <si>
    <t>Mois :</t>
  </si>
  <si>
    <t>réf.</t>
  </si>
  <si>
    <t>qté</t>
  </si>
  <si>
    <t>valeur</t>
  </si>
  <si>
    <t>Les quantités exactes sont saisies après réception, contrôle et cubage des marchandises.</t>
  </si>
  <si>
    <t>Stock de départ :</t>
  </si>
  <si>
    <t>Réceptions</t>
  </si>
  <si>
    <t>Utilisations</t>
  </si>
  <si>
    <t>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</si>
</sst>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40C];[Red]\-#,##0.00\ [$€-40C]"/>
    <numFmt numFmtId="165" formatCode="#,##0.0\ [$m3-40C];\-#,##0.0\ [$m3-40C]"/>
    <numFmt numFmtId="166" formatCode="#,##0.0\ [$m3];\-#,##0.0\ [$m3]"/>
  </numFmts>
  <fonts count="15">
    <font>
      <sz val="10"/>
      <name val="Arial"/>
      <family val="2"/>
    </font>
    <font>
      <sz val="10"/>
      <color indexed="8"/>
      <name val="Lohit Devanagari"/>
      <family val="2"/>
    </font>
    <font>
      <sz val="10"/>
      <name val="Lohit Devanagari"/>
      <family val="2"/>
    </font>
    <font>
      <sz val="10"/>
      <color indexed="63"/>
      <name val="Lohit Devanagari"/>
      <family val="2"/>
    </font>
    <font>
      <sz val="10"/>
      <color indexed="23"/>
      <name val="Lohit Devanagari"/>
      <family val="2"/>
    </font>
    <font>
      <u/>
      <sz val="10"/>
      <color indexed="39"/>
      <name val="Lohit Devanagari"/>
      <family val="2"/>
    </font>
    <font>
      <sz val="10"/>
      <color indexed="17"/>
      <name val="Lohit Devanagari"/>
      <family val="2"/>
    </font>
    <font>
      <sz val="10"/>
      <color indexed="19"/>
      <name val="Lohit Devanagari"/>
      <family val="2"/>
    </font>
    <font>
      <sz val="10"/>
      <color indexed="10"/>
      <name val="Lohit Devanagari"/>
      <family val="2"/>
    </font>
    <font>
      <sz val="10"/>
      <color indexed="9"/>
      <name val="Lohit Devanagari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53"/>
        <bgColor indexed="25"/>
      </patternFill>
    </fill>
    <fill>
      <patternFill patternType="solid">
        <fgColor indexed="52"/>
        <bgColor indexed="29"/>
      </patternFill>
    </fill>
    <fill>
      <patternFill patternType="solid">
        <fgColor indexed="50"/>
        <bgColor indexed="55"/>
      </patternFill>
    </fill>
    <fill>
      <patternFill patternType="solid">
        <fgColor indexed="13"/>
        <bgColor indexed="34"/>
      </patternFill>
    </fill>
  </fills>
  <borders count="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18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2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2" borderId="0" applyNumberFormat="0" applyBorder="0" applyAlignment="0" applyProtection="0"/>
    <xf numFmtId="0" fontId="8" fillId="4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" fillId="8" borderId="0" applyNumberFormat="0" applyBorder="0" applyAlignment="0" applyProtection="0"/>
  </cellStyleXfs>
  <cellXfs count="48">
    <xf numFmtId="0" fontId="0" fillId="0" borderId="0" xfId="0"/>
    <xf numFmtId="0" fontId="10" fillId="0" borderId="0" xfId="0" applyFont="1"/>
    <xf numFmtId="164" fontId="0" fillId="0" borderId="0" xfId="0" applyNumberFormat="1"/>
    <xf numFmtId="0" fontId="11" fillId="0" borderId="0" xfId="0" applyFont="1"/>
    <xf numFmtId="0" fontId="12" fillId="0" borderId="0" xfId="0" applyFont="1"/>
    <xf numFmtId="0" fontId="0" fillId="9" borderId="0" xfId="0" applyFill="1" applyAlignment="1">
      <alignment horizontal="center" vertical="center"/>
    </xf>
    <xf numFmtId="0" fontId="0" fillId="10" borderId="0" xfId="0" applyFill="1"/>
    <xf numFmtId="0" fontId="0" fillId="11" borderId="0" xfId="0" applyFill="1"/>
    <xf numFmtId="0" fontId="0" fillId="0" borderId="0" xfId="0" applyAlignment="1">
      <alignment horizontal="center" vertical="center"/>
    </xf>
    <xf numFmtId="0" fontId="13" fillId="0" borderId="0" xfId="0" applyFont="1"/>
    <xf numFmtId="0" fontId="12" fillId="0" borderId="0" xfId="0" applyFont="1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/>
    <xf numFmtId="1" fontId="12" fillId="0" borderId="0" xfId="0" applyNumberFormat="1" applyFont="1" applyAlignment="1">
      <alignment horizontal="center" vertical="center"/>
    </xf>
    <xf numFmtId="0" fontId="12" fillId="0" borderId="2" xfId="0" applyFont="1" applyBorder="1"/>
    <xf numFmtId="0" fontId="0" fillId="0" borderId="2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0" fillId="0" borderId="4" xfId="0" applyFont="1" applyBorder="1" applyAlignment="1">
      <alignment horizontal="center" vertical="center"/>
    </xf>
    <xf numFmtId="0" fontId="12" fillId="0" borderId="5" xfId="0" applyFont="1" applyBorder="1"/>
    <xf numFmtId="0" fontId="0" fillId="0" borderId="5" xfId="0" applyBorder="1"/>
    <xf numFmtId="1" fontId="12" fillId="0" borderId="3" xfId="0" applyNumberFormat="1" applyFont="1" applyBorder="1" applyAlignment="1">
      <alignment horizontal="center" vertical="center"/>
    </xf>
    <xf numFmtId="0" fontId="12" fillId="0" borderId="3" xfId="0" applyFont="1" applyBorder="1"/>
    <xf numFmtId="0" fontId="0" fillId="0" borderId="3" xfId="0" applyBorder="1"/>
    <xf numFmtId="0" fontId="0" fillId="9" borderId="3" xfId="0" applyFill="1" applyBorder="1"/>
    <xf numFmtId="0" fontId="0" fillId="10" borderId="3" xfId="0" applyFill="1" applyBorder="1"/>
    <xf numFmtId="0" fontId="0" fillId="11" borderId="3" xfId="0" applyFill="1" applyBorder="1"/>
    <xf numFmtId="0" fontId="0" fillId="0" borderId="3" xfId="0" applyFill="1" applyBorder="1"/>
    <xf numFmtId="4" fontId="12" fillId="0" borderId="3" xfId="0" applyNumberFormat="1" applyFont="1" applyBorder="1"/>
    <xf numFmtId="0" fontId="0" fillId="0" borderId="4" xfId="0" applyFont="1" applyBorder="1" applyAlignment="1">
      <alignment horizontal="left" vertical="center"/>
    </xf>
    <xf numFmtId="165" fontId="12" fillId="0" borderId="4" xfId="0" applyNumberFormat="1" applyFont="1" applyBorder="1" applyAlignment="1">
      <alignment vertical="center"/>
    </xf>
    <xf numFmtId="0" fontId="12" fillId="12" borderId="3" xfId="0" applyFont="1" applyFill="1" applyBorder="1"/>
    <xf numFmtId="1" fontId="12" fillId="12" borderId="3" xfId="0" applyNumberFormat="1" applyFont="1" applyFill="1" applyBorder="1" applyAlignment="1">
      <alignment horizontal="center" vertical="center"/>
    </xf>
    <xf numFmtId="0" fontId="12" fillId="12" borderId="3" xfId="0" applyFont="1" applyFill="1" applyBorder="1" applyAlignment="1">
      <alignment horizontal="center" vertical="center"/>
    </xf>
    <xf numFmtId="1" fontId="12" fillId="12" borderId="3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166" fontId="12" fillId="0" borderId="3" xfId="0" applyNumberFormat="1" applyFont="1" applyBorder="1" applyAlignment="1">
      <alignment vertical="center"/>
    </xf>
    <xf numFmtId="165" fontId="12" fillId="0" borderId="3" xfId="0" applyNumberFormat="1" applyFont="1" applyBorder="1" applyAlignment="1">
      <alignment vertical="center"/>
    </xf>
    <xf numFmtId="164" fontId="12" fillId="0" borderId="3" xfId="0" applyNumberFormat="1" applyFont="1" applyBorder="1" applyAlignment="1">
      <alignment vertical="center"/>
    </xf>
    <xf numFmtId="0" fontId="0" fillId="12" borderId="3" xfId="0" applyFill="1" applyBorder="1"/>
    <xf numFmtId="0" fontId="12" fillId="12" borderId="3" xfId="0" applyFont="1" applyFill="1" applyBorder="1" applyAlignment="1">
      <alignment horizontal="center" vertical="center"/>
    </xf>
    <xf numFmtId="1" fontId="14" fillId="0" borderId="3" xfId="0" applyNumberFormat="1" applyFont="1" applyBorder="1" applyAlignment="1">
      <alignment horizontal="center" vertical="center"/>
    </xf>
  </cellXfs>
  <cellStyles count="18">
    <cellStyle name="Accent" xfId="14"/>
    <cellStyle name="Accent 1" xfId="15"/>
    <cellStyle name="Accent 2" xfId="16"/>
    <cellStyle name="Accent 3" xfId="17"/>
    <cellStyle name="Bad" xfId="11"/>
    <cellStyle name="Error" xfId="13"/>
    <cellStyle name="Footnote" xfId="6"/>
    <cellStyle name="Good" xfId="9"/>
    <cellStyle name="Heading" xfId="1"/>
    <cellStyle name="Heading 1" xfId="2"/>
    <cellStyle name="Heading 2" xfId="3"/>
    <cellStyle name="Hyperlink" xfId="7"/>
    <cellStyle name="Neutral" xfId="10"/>
    <cellStyle name="Normal" xfId="0" builtinId="0"/>
    <cellStyle name="Note" xfId="5" builtinId="10" customBuiltin="1"/>
    <cellStyle name="Status" xfId="8"/>
    <cellStyle name="Text" xfId="4"/>
    <cellStyle name="Warning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2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EE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72BF44"/>
      <rgbColor rgb="00FFCC00"/>
      <rgbColor rgb="00F58220"/>
      <rgbColor rgb="00EF413D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336550</xdr:colOff>
      <xdr:row>6</xdr:row>
      <xdr:rowOff>228600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494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leboisinternational.com/exploitation-forestiere-modification-du-taux-de-tva-sur-les-produits-et-travaux-sylvicoles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zoomScaleNormal="100" workbookViewId="0">
      <selection activeCell="C12" sqref="C12"/>
    </sheetView>
  </sheetViews>
  <sheetFormatPr baseColWidth="10" defaultColWidth="11.54296875" defaultRowHeight="12.5"/>
  <sheetData>
    <row r="3" spans="1:5">
      <c r="E3" t="s">
        <v>0</v>
      </c>
    </row>
    <row r="7" spans="1:5" ht="41.5" customHeight="1"/>
    <row r="8" spans="1:5">
      <c r="A8" t="s">
        <v>1</v>
      </c>
    </row>
    <row r="10" spans="1:5" ht="13">
      <c r="A10" s="1" t="s">
        <v>2</v>
      </c>
      <c r="C10" s="23" t="s">
        <v>3</v>
      </c>
    </row>
    <row r="11" spans="1:5">
      <c r="A11" t="s">
        <v>4</v>
      </c>
      <c r="C11" s="2">
        <v>62.8</v>
      </c>
    </row>
    <row r="12" spans="1:5">
      <c r="A12" t="s">
        <v>5</v>
      </c>
      <c r="C12" s="2">
        <v>74.2</v>
      </c>
    </row>
    <row r="13" spans="1:5">
      <c r="A13" t="s">
        <v>6</v>
      </c>
      <c r="C13" s="2">
        <v>80.400000000000006</v>
      </c>
    </row>
    <row r="14" spans="1:5">
      <c r="A14" t="s">
        <v>7</v>
      </c>
      <c r="C14" s="2">
        <v>272.5</v>
      </c>
    </row>
    <row r="18" spans="1:3" ht="13">
      <c r="A18" s="1" t="s">
        <v>8</v>
      </c>
      <c r="C18" s="3" t="s">
        <v>9</v>
      </c>
    </row>
    <row r="21" spans="1:3" ht="6.5" customHeight="1"/>
  </sheetData>
  <sheetProtection selectLockedCells="1" selectUnlockedCells="1"/>
  <hyperlinks>
    <hyperlink ref="C18" r:id="rId1"/>
  </hyperlink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2"/>
  <sheetViews>
    <sheetView tabSelected="1" zoomScaleNormal="100" workbookViewId="0"/>
  </sheetViews>
  <sheetFormatPr baseColWidth="10" defaultColWidth="11.54296875" defaultRowHeight="12.5"/>
  <cols>
    <col min="1" max="1" width="8.7265625" style="4" customWidth="1"/>
    <col min="2" max="3" width="11.54296875" style="4"/>
    <col min="4" max="4" width="5.26953125" style="4" customWidth="1"/>
    <col min="5" max="55" width="2.81640625" customWidth="1"/>
  </cols>
  <sheetData>
    <row r="1" spans="1:55">
      <c r="E1" s="5"/>
      <c r="F1" s="21" t="s">
        <v>10</v>
      </c>
      <c r="G1" s="21"/>
      <c r="H1" s="21"/>
      <c r="I1" s="21"/>
      <c r="J1" s="21"/>
      <c r="L1" s="6"/>
      <c r="M1" s="21" t="s">
        <v>11</v>
      </c>
      <c r="N1" s="21"/>
      <c r="O1" s="21"/>
      <c r="P1" s="21"/>
      <c r="Q1" s="21"/>
      <c r="S1" s="7"/>
      <c r="T1" s="21" t="s">
        <v>12</v>
      </c>
      <c r="U1" s="21"/>
      <c r="V1" s="21"/>
      <c r="W1" s="21"/>
      <c r="X1" s="21"/>
      <c r="AT1" s="8"/>
    </row>
    <row r="2" spans="1:55">
      <c r="A2" s="9" t="s">
        <v>53</v>
      </c>
      <c r="D2" s="10"/>
      <c r="E2" s="11"/>
      <c r="F2" s="12"/>
      <c r="G2" s="13"/>
      <c r="H2" s="13"/>
      <c r="I2" s="13"/>
      <c r="J2" s="13"/>
      <c r="K2" s="13"/>
      <c r="L2" s="13"/>
      <c r="M2" s="12"/>
      <c r="N2" s="13"/>
      <c r="O2" s="13"/>
      <c r="P2" s="11"/>
      <c r="Q2" s="13"/>
      <c r="R2" s="13"/>
      <c r="S2" s="13"/>
      <c r="T2" s="12"/>
      <c r="U2" s="13"/>
      <c r="V2" s="13"/>
      <c r="W2" s="13"/>
      <c r="X2" s="13"/>
      <c r="Y2" s="13"/>
      <c r="Z2" s="13"/>
      <c r="AA2" s="13"/>
      <c r="AT2" s="8"/>
    </row>
    <row r="3" spans="1:55">
      <c r="E3" s="24" t="s">
        <v>13</v>
      </c>
      <c r="F3" s="24"/>
      <c r="G3" s="24"/>
      <c r="H3" s="24"/>
      <c r="I3" s="24"/>
      <c r="J3" s="24"/>
      <c r="K3" s="24"/>
      <c r="L3" s="24"/>
      <c r="M3" s="24"/>
      <c r="N3" s="24"/>
      <c r="O3" s="24"/>
      <c r="P3" s="24" t="s">
        <v>14</v>
      </c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 t="s">
        <v>15</v>
      </c>
      <c r="AU3" s="24"/>
      <c r="AV3" s="24"/>
      <c r="AW3" s="24"/>
      <c r="AX3" s="24"/>
      <c r="AY3" s="24"/>
      <c r="AZ3" s="24"/>
      <c r="BA3" s="24"/>
      <c r="BB3" s="24"/>
      <c r="BC3" s="24"/>
    </row>
    <row r="4" spans="1:55" s="14" customFormat="1" ht="11.5">
      <c r="A4" s="47" t="s">
        <v>16</v>
      </c>
      <c r="B4" s="47" t="s">
        <v>17</v>
      </c>
      <c r="C4" s="47" t="s">
        <v>18</v>
      </c>
      <c r="D4" s="47" t="s">
        <v>19</v>
      </c>
      <c r="E4" s="27">
        <v>21</v>
      </c>
      <c r="F4" s="27">
        <v>22</v>
      </c>
      <c r="G4" s="27">
        <v>23</v>
      </c>
      <c r="H4" s="27">
        <v>24</v>
      </c>
      <c r="I4" s="27">
        <v>25</v>
      </c>
      <c r="J4" s="27">
        <v>26</v>
      </c>
      <c r="K4" s="27">
        <v>27</v>
      </c>
      <c r="L4" s="27">
        <v>28</v>
      </c>
      <c r="M4" s="27">
        <v>29</v>
      </c>
      <c r="N4" s="27">
        <v>30</v>
      </c>
      <c r="O4" s="27">
        <v>31</v>
      </c>
      <c r="P4" s="27">
        <v>1</v>
      </c>
      <c r="Q4" s="27">
        <v>2</v>
      </c>
      <c r="R4" s="27">
        <v>3</v>
      </c>
      <c r="S4" s="27">
        <v>4</v>
      </c>
      <c r="T4" s="27">
        <v>5</v>
      </c>
      <c r="U4" s="27">
        <v>6</v>
      </c>
      <c r="V4" s="27">
        <v>7</v>
      </c>
      <c r="W4" s="27">
        <v>8</v>
      </c>
      <c r="X4" s="27">
        <v>9</v>
      </c>
      <c r="Y4" s="27">
        <v>10</v>
      </c>
      <c r="Z4" s="27">
        <v>11</v>
      </c>
      <c r="AA4" s="27">
        <v>12</v>
      </c>
      <c r="AB4" s="27">
        <v>13</v>
      </c>
      <c r="AC4" s="27">
        <v>14</v>
      </c>
      <c r="AD4" s="27">
        <v>15</v>
      </c>
      <c r="AE4" s="27">
        <v>16</v>
      </c>
      <c r="AF4" s="27">
        <v>17</v>
      </c>
      <c r="AG4" s="27">
        <v>18</v>
      </c>
      <c r="AH4" s="27">
        <v>19</v>
      </c>
      <c r="AI4" s="27">
        <v>20</v>
      </c>
      <c r="AJ4" s="27">
        <v>21</v>
      </c>
      <c r="AK4" s="27">
        <v>22</v>
      </c>
      <c r="AL4" s="27">
        <v>23</v>
      </c>
      <c r="AM4" s="27">
        <v>24</v>
      </c>
      <c r="AN4" s="27">
        <v>25</v>
      </c>
      <c r="AO4" s="27">
        <v>26</v>
      </c>
      <c r="AP4" s="27">
        <v>27</v>
      </c>
      <c r="AQ4" s="27">
        <v>28</v>
      </c>
      <c r="AR4" s="27">
        <v>29</v>
      </c>
      <c r="AS4" s="27">
        <v>30</v>
      </c>
      <c r="AT4" s="27">
        <v>1</v>
      </c>
      <c r="AU4" s="27">
        <v>2</v>
      </c>
      <c r="AV4" s="27">
        <v>3</v>
      </c>
      <c r="AW4" s="27">
        <v>4</v>
      </c>
      <c r="AX4" s="27">
        <v>5</v>
      </c>
      <c r="AY4" s="27">
        <v>6</v>
      </c>
      <c r="AZ4" s="27">
        <v>7</v>
      </c>
      <c r="BA4" s="27">
        <v>8</v>
      </c>
      <c r="BB4" s="27">
        <v>9</v>
      </c>
      <c r="BC4" s="27">
        <v>10</v>
      </c>
    </row>
    <row r="5" spans="1:55">
      <c r="A5" s="28" t="s">
        <v>20</v>
      </c>
      <c r="B5" s="28" t="s">
        <v>21</v>
      </c>
      <c r="C5" s="28" t="s">
        <v>22</v>
      </c>
      <c r="D5" s="34">
        <v>20.3</v>
      </c>
      <c r="E5" s="29"/>
      <c r="F5" s="29"/>
      <c r="G5" s="29"/>
      <c r="H5" s="29"/>
      <c r="I5" s="29"/>
      <c r="J5" s="29"/>
      <c r="K5" s="29"/>
      <c r="L5" s="29"/>
      <c r="M5" s="30"/>
      <c r="N5" s="31"/>
      <c r="O5" s="31"/>
      <c r="P5" s="31"/>
      <c r="Q5" s="32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</row>
    <row r="6" spans="1:55">
      <c r="A6" s="28" t="s">
        <v>23</v>
      </c>
      <c r="B6" s="28" t="s">
        <v>21</v>
      </c>
      <c r="C6" s="28" t="s">
        <v>24</v>
      </c>
      <c r="D6" s="34">
        <v>16.3</v>
      </c>
      <c r="E6" s="29"/>
      <c r="F6" s="29"/>
      <c r="G6" s="29"/>
      <c r="H6" s="29"/>
      <c r="I6" s="29"/>
      <c r="J6" s="29"/>
      <c r="K6" s="29"/>
      <c r="L6" s="29"/>
      <c r="M6" s="29"/>
      <c r="N6" s="30"/>
      <c r="O6" s="31"/>
      <c r="P6" s="31"/>
      <c r="Q6" s="31"/>
      <c r="R6" s="32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</row>
    <row r="7" spans="1:55">
      <c r="A7" s="28" t="s">
        <v>25</v>
      </c>
      <c r="B7" s="28" t="s">
        <v>26</v>
      </c>
      <c r="C7" s="28" t="s">
        <v>27</v>
      </c>
      <c r="D7" s="34">
        <v>15.2</v>
      </c>
      <c r="E7" s="29"/>
      <c r="F7" s="29"/>
      <c r="G7" s="29"/>
      <c r="H7" s="29"/>
      <c r="I7" s="29"/>
      <c r="J7" s="29"/>
      <c r="K7" s="29"/>
      <c r="L7" s="29"/>
      <c r="M7" s="29"/>
      <c r="N7" s="30"/>
      <c r="O7" s="31"/>
      <c r="P7" s="31"/>
      <c r="Q7" s="31"/>
      <c r="R7" s="31"/>
      <c r="S7" s="31"/>
      <c r="T7" s="32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</row>
    <row r="8" spans="1:55">
      <c r="A8" s="28" t="s">
        <v>28</v>
      </c>
      <c r="B8" s="28" t="s">
        <v>29</v>
      </c>
      <c r="C8" s="28" t="s">
        <v>30</v>
      </c>
      <c r="D8" s="34">
        <v>19.2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30"/>
      <c r="P8" s="31"/>
      <c r="Q8" s="31"/>
      <c r="R8" s="31"/>
      <c r="S8" s="31"/>
      <c r="T8" s="31"/>
      <c r="U8" s="31"/>
      <c r="V8" s="32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</row>
    <row r="9" spans="1:55">
      <c r="A9" s="28" t="s">
        <v>31</v>
      </c>
      <c r="B9" s="28" t="s">
        <v>32</v>
      </c>
      <c r="C9" s="28" t="s">
        <v>33</v>
      </c>
      <c r="D9" s="34">
        <v>14.5</v>
      </c>
      <c r="E9" s="29"/>
      <c r="F9" s="29"/>
      <c r="G9" s="29"/>
      <c r="H9" s="29"/>
      <c r="I9" s="29"/>
      <c r="J9" s="29"/>
      <c r="K9" s="29"/>
      <c r="L9" s="29"/>
      <c r="M9" s="29"/>
      <c r="N9" s="29"/>
      <c r="O9" s="30"/>
      <c r="P9" s="31"/>
      <c r="Q9" s="31"/>
      <c r="R9" s="31"/>
      <c r="S9" s="31"/>
      <c r="T9" s="31"/>
      <c r="U9" s="32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</row>
    <row r="10" spans="1:55">
      <c r="A10" s="28" t="s">
        <v>34</v>
      </c>
      <c r="B10" s="28" t="s">
        <v>21</v>
      </c>
      <c r="C10" s="28" t="s">
        <v>22</v>
      </c>
      <c r="D10" s="34">
        <v>21.6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30"/>
      <c r="P10" s="31"/>
      <c r="Q10" s="31"/>
      <c r="R10" s="31"/>
      <c r="S10" s="32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</row>
    <row r="11" spans="1:55">
      <c r="A11" s="28" t="s">
        <v>35</v>
      </c>
      <c r="B11" s="28" t="s">
        <v>21</v>
      </c>
      <c r="C11" s="28" t="s">
        <v>22</v>
      </c>
      <c r="D11" s="34">
        <v>22.4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30"/>
      <c r="Q11" s="31"/>
      <c r="R11" s="31"/>
      <c r="S11" s="31"/>
      <c r="T11" s="31"/>
      <c r="U11" s="31"/>
      <c r="V11" s="31"/>
      <c r="W11" s="31"/>
      <c r="X11" s="31"/>
      <c r="Y11" s="32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</row>
    <row r="12" spans="1:55">
      <c r="A12" s="28" t="s">
        <v>36</v>
      </c>
      <c r="B12" s="28" t="s">
        <v>26</v>
      </c>
      <c r="C12" s="28" t="s">
        <v>27</v>
      </c>
      <c r="D12" s="34">
        <v>12.9</v>
      </c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30"/>
      <c r="Q12" s="31"/>
      <c r="R12" s="31"/>
      <c r="S12" s="31"/>
      <c r="T12" s="31"/>
      <c r="U12" s="31"/>
      <c r="V12" s="32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</row>
    <row r="13" spans="1:55">
      <c r="A13" s="28" t="s">
        <v>37</v>
      </c>
      <c r="B13" s="28" t="s">
        <v>26</v>
      </c>
      <c r="C13" s="28" t="s">
        <v>27</v>
      </c>
      <c r="D13" s="34">
        <v>14.5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30"/>
      <c r="Q13" s="31"/>
      <c r="R13" s="31"/>
      <c r="S13" s="31"/>
      <c r="T13" s="31"/>
      <c r="U13" s="31"/>
      <c r="V13" s="31"/>
      <c r="W13" s="31"/>
      <c r="X13" s="32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</row>
    <row r="14" spans="1:55">
      <c r="A14" s="28" t="s">
        <v>38</v>
      </c>
      <c r="B14" s="28" t="s">
        <v>26</v>
      </c>
      <c r="C14" s="28" t="s">
        <v>27</v>
      </c>
      <c r="D14" s="34">
        <v>16.2</v>
      </c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30"/>
      <c r="Q14" s="31"/>
      <c r="R14" s="31"/>
      <c r="S14" s="31"/>
      <c r="T14" s="31"/>
      <c r="U14" s="31"/>
      <c r="V14" s="31"/>
      <c r="W14" s="32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</row>
    <row r="15" spans="1:55">
      <c r="A15" s="28" t="s">
        <v>39</v>
      </c>
      <c r="B15" s="28" t="s">
        <v>26</v>
      </c>
      <c r="C15" s="28" t="s">
        <v>40</v>
      </c>
      <c r="D15" s="34">
        <v>17.899999999999999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30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2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</row>
    <row r="16" spans="1:55">
      <c r="A16" s="28" t="s">
        <v>41</v>
      </c>
      <c r="B16" s="28" t="s">
        <v>29</v>
      </c>
      <c r="C16" s="28" t="s">
        <v>33</v>
      </c>
      <c r="D16" s="34">
        <v>10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30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3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</row>
    <row r="17" spans="1:55">
      <c r="A17" s="28" t="s">
        <v>42</v>
      </c>
      <c r="B17" s="28" t="s">
        <v>29</v>
      </c>
      <c r="C17" s="28" t="s">
        <v>33</v>
      </c>
      <c r="D17" s="34">
        <v>10.199999999999999</v>
      </c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30"/>
      <c r="R17" s="31"/>
      <c r="S17" s="31"/>
      <c r="T17" s="31"/>
      <c r="U17" s="32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</row>
    <row r="18" spans="1:55">
      <c r="A18" s="28" t="s">
        <v>43</v>
      </c>
      <c r="B18" s="28" t="s">
        <v>32</v>
      </c>
      <c r="C18" s="28" t="s">
        <v>33</v>
      </c>
      <c r="D18" s="34">
        <v>28</v>
      </c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30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</row>
    <row r="19" spans="1:55">
      <c r="A19" s="28" t="s">
        <v>44</v>
      </c>
      <c r="B19" s="28" t="s">
        <v>29</v>
      </c>
      <c r="C19" s="28" t="s">
        <v>45</v>
      </c>
      <c r="D19" s="34">
        <v>12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30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</row>
    <row r="20" spans="1:55">
      <c r="A20" s="28" t="s">
        <v>46</v>
      </c>
      <c r="B20" s="28" t="s">
        <v>21</v>
      </c>
      <c r="C20" s="28" t="s">
        <v>24</v>
      </c>
      <c r="D20" s="34">
        <v>15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30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</row>
    <row r="21" spans="1:55">
      <c r="A21" s="28" t="s">
        <v>47</v>
      </c>
      <c r="B21" s="28" t="s">
        <v>21</v>
      </c>
      <c r="C21" s="28" t="s">
        <v>22</v>
      </c>
      <c r="D21" s="34">
        <v>16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30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</row>
    <row r="22" spans="1:55">
      <c r="A22" s="28" t="s">
        <v>48</v>
      </c>
      <c r="B22" s="28" t="s">
        <v>26</v>
      </c>
      <c r="C22" s="28" t="s">
        <v>40</v>
      </c>
      <c r="D22" s="34">
        <v>14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0"/>
      <c r="W22" s="31"/>
      <c r="X22" s="31"/>
      <c r="Y22" s="31"/>
      <c r="Z22" s="31"/>
      <c r="AA22" s="31"/>
      <c r="AB22" s="31"/>
      <c r="AC22" s="31"/>
      <c r="AD22" s="31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</row>
    <row r="23" spans="1:55">
      <c r="A23" s="28"/>
      <c r="B23" s="28"/>
      <c r="C23" s="28"/>
      <c r="D23" s="28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</row>
    <row r="24" spans="1:55">
      <c r="A24" s="28"/>
      <c r="B24" s="28"/>
      <c r="C24" s="28"/>
      <c r="D24" s="28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</row>
    <row r="25" spans="1:55">
      <c r="A25" s="25"/>
      <c r="B25" s="25"/>
      <c r="C25" s="25"/>
      <c r="D25" s="25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</row>
    <row r="26" spans="1:55">
      <c r="A26" s="15"/>
      <c r="B26" s="15"/>
      <c r="C26" s="15"/>
      <c r="D26" s="15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</row>
    <row r="27" spans="1:55">
      <c r="A27" s="15"/>
      <c r="B27" s="15"/>
      <c r="C27" s="15"/>
      <c r="D27" s="15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</row>
    <row r="28" spans="1:55">
      <c r="A28" s="15"/>
      <c r="B28" s="15"/>
      <c r="C28" s="15"/>
      <c r="D28" s="15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</row>
    <row r="29" spans="1:55">
      <c r="A29" s="15"/>
      <c r="B29" s="15"/>
      <c r="C29" s="15"/>
      <c r="D29" s="15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</row>
    <row r="30" spans="1:55">
      <c r="A30" s="15"/>
      <c r="B30" s="15"/>
      <c r="C30" s="15"/>
      <c r="D30" s="15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</row>
    <row r="31" spans="1:55">
      <c r="A31" s="15"/>
      <c r="B31" s="15"/>
      <c r="C31" s="15"/>
      <c r="D31" s="15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</row>
    <row r="32" spans="1:55">
      <c r="A32" s="15"/>
      <c r="B32" s="15"/>
      <c r="C32" s="15"/>
      <c r="D32" s="15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</row>
  </sheetData>
  <sheetProtection selectLockedCells="1" selectUnlockedCells="1"/>
  <mergeCells count="6">
    <mergeCell ref="AT3:BC3"/>
    <mergeCell ref="F1:J1"/>
    <mergeCell ref="M1:Q1"/>
    <mergeCell ref="T1:X1"/>
    <mergeCell ref="E3:O3"/>
    <mergeCell ref="P3:AS3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zoomScaleNormal="100" workbookViewId="0">
      <selection activeCell="A5" sqref="A5:A7"/>
    </sheetView>
  </sheetViews>
  <sheetFormatPr baseColWidth="10" defaultColWidth="11.54296875" defaultRowHeight="12.5"/>
  <cols>
    <col min="1" max="1" width="10.7265625" customWidth="1"/>
    <col min="2" max="2" width="8.453125" customWidth="1"/>
    <col min="3" max="3" width="8.08984375" customWidth="1"/>
    <col min="4" max="5" width="8.453125" customWidth="1"/>
    <col min="6" max="6" width="8.08984375" customWidth="1"/>
    <col min="7" max="8" width="8.453125" customWidth="1"/>
    <col min="9" max="9" width="8.08984375" customWidth="1"/>
    <col min="10" max="11" width="8.453125" customWidth="1"/>
    <col min="12" max="12" width="8.08984375" customWidth="1"/>
    <col min="13" max="14" width="8.453125" customWidth="1"/>
    <col min="15" max="15" width="8.08984375" customWidth="1"/>
    <col min="16" max="17" width="8.453125" customWidth="1"/>
    <col min="18" max="18" width="4.36328125" customWidth="1"/>
    <col min="19" max="20" width="8.453125" customWidth="1"/>
    <col min="21" max="21" width="4.36328125" customWidth="1"/>
    <col min="22" max="23" width="8.453125" customWidth="1"/>
    <col min="24" max="24" width="4.36328125" customWidth="1"/>
    <col min="25" max="26" width="8.453125" customWidth="1"/>
    <col min="27" max="27" width="4.36328125" customWidth="1"/>
    <col min="28" max="29" width="8.453125" customWidth="1"/>
    <col min="30" max="30" width="4.36328125" customWidth="1"/>
  </cols>
  <sheetData>
    <row r="1" spans="1:31">
      <c r="A1" s="17"/>
      <c r="B1" s="18"/>
      <c r="H1" s="19"/>
      <c r="N1" s="20"/>
    </row>
    <row r="2" spans="1:31">
      <c r="A2" s="17" t="s">
        <v>49</v>
      </c>
      <c r="B2" s="35" t="s">
        <v>0</v>
      </c>
      <c r="C2" s="35"/>
      <c r="H2" s="22" t="s">
        <v>54</v>
      </c>
      <c r="I2" s="22"/>
      <c r="J2" s="22"/>
      <c r="K2" s="22"/>
      <c r="L2" s="22"/>
      <c r="N2" s="36">
        <v>11</v>
      </c>
    </row>
    <row r="3" spans="1:31" s="4" customFormat="1">
      <c r="A3" s="37"/>
      <c r="B3" s="38">
        <v>1</v>
      </c>
      <c r="C3" s="38"/>
      <c r="D3" s="38"/>
      <c r="E3" s="38">
        <v>2</v>
      </c>
      <c r="F3" s="38"/>
      <c r="G3" s="38"/>
      <c r="H3" s="38">
        <v>3</v>
      </c>
      <c r="I3" s="38"/>
      <c r="J3" s="38"/>
      <c r="K3" s="38">
        <v>4</v>
      </c>
      <c r="L3" s="38"/>
      <c r="M3" s="38"/>
      <c r="N3" s="38">
        <v>5</v>
      </c>
      <c r="O3" s="38"/>
      <c r="P3" s="38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1" s="4" customFormat="1">
      <c r="A4" s="37"/>
      <c r="B4" s="39" t="s">
        <v>50</v>
      </c>
      <c r="C4" s="40" t="s">
        <v>51</v>
      </c>
      <c r="D4" s="40" t="s">
        <v>52</v>
      </c>
      <c r="E4" s="39" t="s">
        <v>50</v>
      </c>
      <c r="F4" s="40" t="s">
        <v>51</v>
      </c>
      <c r="G4" s="40" t="s">
        <v>52</v>
      </c>
      <c r="H4" s="39" t="s">
        <v>50</v>
      </c>
      <c r="I4" s="40" t="s">
        <v>51</v>
      </c>
      <c r="J4" s="40" t="s">
        <v>52</v>
      </c>
      <c r="K4" s="39" t="s">
        <v>50</v>
      </c>
      <c r="L4" s="40" t="s">
        <v>51</v>
      </c>
      <c r="M4" s="40" t="s">
        <v>52</v>
      </c>
      <c r="N4" s="39" t="s">
        <v>50</v>
      </c>
      <c r="O4" s="40" t="s">
        <v>51</v>
      </c>
      <c r="P4" s="40" t="s">
        <v>52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</row>
    <row r="5" spans="1:31">
      <c r="A5" s="29" t="s">
        <v>55</v>
      </c>
      <c r="B5" s="41"/>
      <c r="C5" s="42"/>
      <c r="D5" s="41"/>
      <c r="E5" s="41"/>
      <c r="F5" s="43"/>
      <c r="G5" s="41"/>
      <c r="H5" s="41"/>
      <c r="I5" s="43"/>
      <c r="J5" s="41"/>
      <c r="K5" s="41"/>
      <c r="L5" s="43"/>
      <c r="M5" s="41"/>
      <c r="N5" s="41" t="s">
        <v>25</v>
      </c>
      <c r="O5" s="43">
        <v>15.2</v>
      </c>
      <c r="P5" s="41"/>
    </row>
    <row r="6" spans="1:31">
      <c r="A6" s="29" t="s">
        <v>56</v>
      </c>
      <c r="B6" s="41"/>
      <c r="C6" s="42"/>
      <c r="D6" s="41"/>
      <c r="E6" s="41"/>
      <c r="F6" s="43">
        <v>9.9</v>
      </c>
      <c r="G6" s="41"/>
      <c r="H6" s="41"/>
      <c r="I6" s="43"/>
      <c r="J6" s="41"/>
      <c r="K6" s="41"/>
      <c r="L6" s="43"/>
      <c r="M6" s="41"/>
      <c r="N6" s="41"/>
      <c r="O6" s="43"/>
      <c r="P6" s="41"/>
    </row>
    <row r="7" spans="1:31">
      <c r="A7" s="29" t="s">
        <v>57</v>
      </c>
      <c r="B7" s="41"/>
      <c r="C7" s="42">
        <f>N2+C5-C6</f>
        <v>11</v>
      </c>
      <c r="D7" s="44">
        <f>C7*sapin</f>
        <v>690.8</v>
      </c>
      <c r="E7" s="41"/>
      <c r="F7" s="43">
        <f>C7+F5-F6</f>
        <v>1.0999999999999996</v>
      </c>
      <c r="G7" s="44">
        <f>F7*sapin</f>
        <v>69.07999999999997</v>
      </c>
      <c r="H7" s="41"/>
      <c r="I7" s="43">
        <f>F7+I5-I6</f>
        <v>1.0999999999999996</v>
      </c>
      <c r="J7" s="44">
        <f>I7*sapin</f>
        <v>69.07999999999997</v>
      </c>
      <c r="K7" s="41"/>
      <c r="L7" s="43">
        <f>I7+L5-L6</f>
        <v>1.0999999999999996</v>
      </c>
      <c r="M7" s="44">
        <f>L7*sapin</f>
        <v>69.07999999999997</v>
      </c>
      <c r="N7" s="41"/>
      <c r="O7" s="43">
        <f>L7+O5-O6</f>
        <v>16.299999999999997</v>
      </c>
      <c r="P7" s="44">
        <f>O7*sapin</f>
        <v>1023.6399999999998</v>
      </c>
    </row>
    <row r="8" spans="1:31">
      <c r="A8" s="45"/>
      <c r="B8" s="38">
        <v>6</v>
      </c>
      <c r="C8" s="38"/>
      <c r="D8" s="38"/>
      <c r="E8" s="38">
        <v>7</v>
      </c>
      <c r="F8" s="38"/>
      <c r="G8" s="38"/>
      <c r="H8" s="38">
        <v>8</v>
      </c>
      <c r="I8" s="38"/>
      <c r="J8" s="38"/>
      <c r="K8" s="38">
        <v>9</v>
      </c>
      <c r="L8" s="38"/>
      <c r="M8" s="38"/>
      <c r="N8" s="38">
        <v>10</v>
      </c>
      <c r="O8" s="38"/>
      <c r="P8" s="38"/>
    </row>
    <row r="9" spans="1:31">
      <c r="A9" s="45"/>
      <c r="B9" s="39" t="s">
        <v>50</v>
      </c>
      <c r="C9" s="40" t="s">
        <v>51</v>
      </c>
      <c r="D9" s="40" t="s">
        <v>52</v>
      </c>
      <c r="E9" s="39" t="s">
        <v>50</v>
      </c>
      <c r="F9" s="40" t="s">
        <v>51</v>
      </c>
      <c r="G9" s="40" t="s">
        <v>52</v>
      </c>
      <c r="H9" s="39" t="s">
        <v>50</v>
      </c>
      <c r="I9" s="40" t="s">
        <v>51</v>
      </c>
      <c r="J9" s="40" t="s">
        <v>52</v>
      </c>
      <c r="K9" s="39" t="s">
        <v>50</v>
      </c>
      <c r="L9" s="40" t="s">
        <v>51</v>
      </c>
      <c r="M9" s="40" t="s">
        <v>52</v>
      </c>
      <c r="N9" s="39" t="s">
        <v>50</v>
      </c>
      <c r="O9" s="40" t="s">
        <v>51</v>
      </c>
      <c r="P9" s="40" t="s">
        <v>52</v>
      </c>
    </row>
    <row r="10" spans="1:31">
      <c r="A10" s="29" t="s">
        <v>55</v>
      </c>
      <c r="B10" s="41"/>
      <c r="C10" s="42"/>
      <c r="D10" s="41"/>
      <c r="E10" s="41" t="s">
        <v>36</v>
      </c>
      <c r="F10" s="43">
        <v>12.9</v>
      </c>
      <c r="G10" s="41"/>
      <c r="H10" s="41" t="s">
        <v>38</v>
      </c>
      <c r="I10" s="43">
        <v>16.2</v>
      </c>
      <c r="J10" s="41"/>
      <c r="K10" s="41" t="s">
        <v>37</v>
      </c>
      <c r="L10" s="43">
        <v>14.5</v>
      </c>
      <c r="M10" s="41"/>
      <c r="N10" s="41"/>
      <c r="O10" s="43"/>
      <c r="P10" s="41"/>
    </row>
    <row r="11" spans="1:31">
      <c r="A11" s="29" t="s">
        <v>56</v>
      </c>
      <c r="B11" s="41"/>
      <c r="C11" s="42">
        <v>12.1</v>
      </c>
      <c r="D11" s="41"/>
      <c r="E11" s="41"/>
      <c r="F11" s="43"/>
      <c r="G11" s="41"/>
      <c r="H11" s="41"/>
      <c r="I11" s="43"/>
      <c r="J11" s="41"/>
      <c r="K11" s="41"/>
      <c r="L11" s="43">
        <v>22.5</v>
      </c>
      <c r="M11" s="41"/>
      <c r="N11" s="41"/>
      <c r="O11" s="43">
        <v>21</v>
      </c>
      <c r="P11" s="41"/>
    </row>
    <row r="12" spans="1:31">
      <c r="A12" s="29" t="s">
        <v>57</v>
      </c>
      <c r="B12" s="41"/>
      <c r="C12" s="42">
        <f>O7+C10-C11</f>
        <v>4.1999999999999975</v>
      </c>
      <c r="D12" s="44">
        <f>C12*sapin</f>
        <v>263.75999999999982</v>
      </c>
      <c r="E12" s="41"/>
      <c r="F12" s="43">
        <f>C12+F10-F11</f>
        <v>17.099999999999998</v>
      </c>
      <c r="G12" s="44">
        <f>F12*sapin</f>
        <v>1073.8799999999999</v>
      </c>
      <c r="H12" s="41"/>
      <c r="I12" s="43">
        <f>F12+I10-I11</f>
        <v>33.299999999999997</v>
      </c>
      <c r="J12" s="44">
        <f>I12*sapin</f>
        <v>2091.2399999999998</v>
      </c>
      <c r="K12" s="41"/>
      <c r="L12" s="43">
        <f>I12+L10-L11</f>
        <v>25.299999999999997</v>
      </c>
      <c r="M12" s="44">
        <f>L12*sapin</f>
        <v>1588.8399999999997</v>
      </c>
      <c r="N12" s="41"/>
      <c r="O12" s="43">
        <f>L12+O10-O11</f>
        <v>4.2999999999999972</v>
      </c>
      <c r="P12" s="44">
        <f>O12*sapin</f>
        <v>270.03999999999979</v>
      </c>
    </row>
    <row r="13" spans="1:31" s="4" customFormat="1">
      <c r="A13" s="37"/>
      <c r="B13" s="46">
        <v>11</v>
      </c>
      <c r="C13" s="46"/>
      <c r="D13" s="46"/>
      <c r="E13" s="46">
        <v>12</v>
      </c>
      <c r="F13" s="46"/>
      <c r="G13" s="46"/>
      <c r="H13" s="46">
        <v>13</v>
      </c>
      <c r="I13" s="46"/>
      <c r="J13" s="46"/>
      <c r="K13" s="46">
        <v>14</v>
      </c>
      <c r="L13" s="46"/>
      <c r="M13" s="46"/>
      <c r="N13" s="46">
        <v>15</v>
      </c>
      <c r="O13" s="46"/>
      <c r="P13" s="46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1" s="4" customFormat="1">
      <c r="A14" s="37"/>
      <c r="B14" s="39" t="s">
        <v>50</v>
      </c>
      <c r="C14" s="40" t="s">
        <v>51</v>
      </c>
      <c r="D14" s="40" t="s">
        <v>52</v>
      </c>
      <c r="E14" s="39" t="s">
        <v>50</v>
      </c>
      <c r="F14" s="40" t="s">
        <v>51</v>
      </c>
      <c r="G14" s="40" t="s">
        <v>52</v>
      </c>
      <c r="H14" s="39" t="s">
        <v>50</v>
      </c>
      <c r="I14" s="40" t="s">
        <v>51</v>
      </c>
      <c r="J14" s="40" t="s">
        <v>52</v>
      </c>
      <c r="K14" s="39" t="s">
        <v>50</v>
      </c>
      <c r="L14" s="40" t="s">
        <v>51</v>
      </c>
      <c r="M14" s="40" t="s">
        <v>52</v>
      </c>
      <c r="N14" s="39" t="s">
        <v>50</v>
      </c>
      <c r="O14" s="40" t="s">
        <v>51</v>
      </c>
      <c r="P14" s="40" t="s">
        <v>52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1">
      <c r="A15" s="29" t="s">
        <v>55</v>
      </c>
      <c r="B15" s="41"/>
      <c r="C15" s="42"/>
      <c r="D15" s="41"/>
      <c r="E15" s="41"/>
      <c r="F15" s="43"/>
      <c r="G15" s="41"/>
      <c r="H15" s="41" t="s">
        <v>39</v>
      </c>
      <c r="I15" s="43">
        <v>17.899999999999999</v>
      </c>
      <c r="J15" s="41"/>
      <c r="K15" s="41"/>
      <c r="L15" s="43"/>
      <c r="M15" s="41"/>
      <c r="N15" s="41"/>
      <c r="O15" s="43"/>
      <c r="P15" s="41"/>
    </row>
    <row r="16" spans="1:31">
      <c r="A16" s="29" t="s">
        <v>56</v>
      </c>
      <c r="B16" s="41"/>
      <c r="C16" s="42"/>
      <c r="D16" s="41"/>
      <c r="E16" s="41"/>
      <c r="F16" s="43"/>
      <c r="G16" s="41"/>
      <c r="H16" s="41"/>
      <c r="I16" s="43"/>
      <c r="J16" s="41"/>
      <c r="K16" s="41"/>
      <c r="L16" s="43">
        <v>19.399999999999999</v>
      </c>
      <c r="M16" s="41"/>
      <c r="N16" s="41"/>
      <c r="O16" s="43"/>
      <c r="P16" s="41"/>
    </row>
    <row r="17" spans="1:16">
      <c r="A17" s="29" t="s">
        <v>57</v>
      </c>
      <c r="B17" s="41"/>
      <c r="C17" s="42">
        <f>O12+C15-C16</f>
        <v>4.2999999999999972</v>
      </c>
      <c r="D17" s="44">
        <f>C17*sapin</f>
        <v>270.03999999999979</v>
      </c>
      <c r="E17" s="41"/>
      <c r="F17" s="43">
        <f>C17+F15-F16</f>
        <v>4.2999999999999972</v>
      </c>
      <c r="G17" s="44">
        <f>F17*sapin</f>
        <v>270.03999999999979</v>
      </c>
      <c r="H17" s="41"/>
      <c r="I17" s="43">
        <f>F17+I15-I16</f>
        <v>22.199999999999996</v>
      </c>
      <c r="J17" s="44">
        <f>I17*sapin</f>
        <v>1394.1599999999996</v>
      </c>
      <c r="K17" s="41"/>
      <c r="L17" s="43">
        <f>I17+L15-L16</f>
        <v>2.7999999999999972</v>
      </c>
      <c r="M17" s="44">
        <f>L17*sapin</f>
        <v>175.8399999999998</v>
      </c>
      <c r="N17" s="41"/>
      <c r="O17" s="43">
        <f>L17+O15-O16</f>
        <v>2.7999999999999972</v>
      </c>
      <c r="P17" s="44">
        <f>O17*sapin</f>
        <v>175.8399999999998</v>
      </c>
    </row>
    <row r="18" spans="1:16">
      <c r="A18" s="37"/>
      <c r="B18" s="38">
        <v>16</v>
      </c>
      <c r="C18" s="38"/>
      <c r="D18" s="38"/>
      <c r="E18" s="38">
        <v>17</v>
      </c>
      <c r="F18" s="38"/>
      <c r="G18" s="38"/>
      <c r="H18" s="38">
        <v>18</v>
      </c>
      <c r="I18" s="38"/>
      <c r="J18" s="38"/>
      <c r="K18" s="38">
        <v>19</v>
      </c>
      <c r="L18" s="38"/>
      <c r="M18" s="38"/>
      <c r="N18" s="38">
        <v>20</v>
      </c>
      <c r="O18" s="38"/>
      <c r="P18" s="38"/>
    </row>
    <row r="19" spans="1:16">
      <c r="A19" s="37"/>
      <c r="B19" s="39" t="s">
        <v>50</v>
      </c>
      <c r="C19" s="40" t="s">
        <v>51</v>
      </c>
      <c r="D19" s="40" t="s">
        <v>52</v>
      </c>
      <c r="E19" s="39" t="s">
        <v>50</v>
      </c>
      <c r="F19" s="40" t="s">
        <v>51</v>
      </c>
      <c r="G19" s="40" t="s">
        <v>52</v>
      </c>
      <c r="H19" s="39" t="s">
        <v>50</v>
      </c>
      <c r="I19" s="40" t="s">
        <v>51</v>
      </c>
      <c r="J19" s="40" t="s">
        <v>52</v>
      </c>
      <c r="K19" s="39" t="s">
        <v>50</v>
      </c>
      <c r="L19" s="40" t="s">
        <v>51</v>
      </c>
      <c r="M19" s="40" t="s">
        <v>52</v>
      </c>
      <c r="N19" s="39" t="s">
        <v>50</v>
      </c>
      <c r="O19" s="40" t="s">
        <v>51</v>
      </c>
      <c r="P19" s="40" t="s">
        <v>52</v>
      </c>
    </row>
    <row r="20" spans="1:16">
      <c r="A20" s="29" t="s">
        <v>55</v>
      </c>
      <c r="B20" s="41"/>
      <c r="C20" s="42"/>
      <c r="D20" s="41"/>
      <c r="E20" s="41"/>
      <c r="F20" s="43"/>
      <c r="G20" s="41"/>
      <c r="H20" s="41"/>
      <c r="I20" s="43"/>
      <c r="J20" s="41"/>
      <c r="K20" s="41"/>
      <c r="L20" s="43"/>
      <c r="M20" s="41"/>
      <c r="N20" s="41"/>
      <c r="O20" s="43"/>
      <c r="P20" s="41"/>
    </row>
    <row r="21" spans="1:16">
      <c r="A21" s="29" t="s">
        <v>56</v>
      </c>
      <c r="B21" s="41"/>
      <c r="C21" s="42"/>
      <c r="D21" s="41"/>
      <c r="E21" s="41"/>
      <c r="F21" s="43"/>
      <c r="G21" s="41"/>
      <c r="H21" s="41"/>
      <c r="I21" s="43"/>
      <c r="J21" s="41"/>
      <c r="K21" s="41"/>
      <c r="L21" s="43"/>
      <c r="M21" s="41"/>
      <c r="N21" s="41"/>
      <c r="O21" s="43"/>
      <c r="P21" s="41"/>
    </row>
    <row r="22" spans="1:16">
      <c r="A22" s="29" t="s">
        <v>57</v>
      </c>
      <c r="B22" s="41"/>
      <c r="C22" s="42">
        <f>O17+C20-C21</f>
        <v>2.7999999999999972</v>
      </c>
      <c r="D22" s="44">
        <f>C22*sapin</f>
        <v>175.8399999999998</v>
      </c>
      <c r="E22" s="41"/>
      <c r="F22" s="43">
        <f>C22+F20-F21</f>
        <v>2.7999999999999972</v>
      </c>
      <c r="G22" s="44">
        <f>F22*sapin</f>
        <v>175.8399999999998</v>
      </c>
      <c r="H22" s="41"/>
      <c r="I22" s="43">
        <f>F22+I20-I21</f>
        <v>2.7999999999999972</v>
      </c>
      <c r="J22" s="44">
        <f>I22*sapin</f>
        <v>175.8399999999998</v>
      </c>
      <c r="K22" s="41"/>
      <c r="L22" s="43">
        <f>I22+L20-L21</f>
        <v>2.7999999999999972</v>
      </c>
      <c r="M22" s="44">
        <f>L22*sapin</f>
        <v>175.8399999999998</v>
      </c>
      <c r="N22" s="41"/>
      <c r="O22" s="43">
        <f>L22+O20-O21</f>
        <v>2.7999999999999972</v>
      </c>
      <c r="P22" s="44">
        <f>O22*sapin</f>
        <v>175.8399999999998</v>
      </c>
    </row>
    <row r="23" spans="1:16">
      <c r="A23" s="45"/>
      <c r="B23" s="46">
        <v>21</v>
      </c>
      <c r="C23" s="46"/>
      <c r="D23" s="46"/>
      <c r="E23" s="46">
        <v>22</v>
      </c>
      <c r="F23" s="46"/>
      <c r="G23" s="46"/>
      <c r="H23" s="46">
        <v>23</v>
      </c>
      <c r="I23" s="46"/>
      <c r="J23" s="46"/>
      <c r="K23" s="46">
        <v>24</v>
      </c>
      <c r="L23" s="46"/>
      <c r="M23" s="46"/>
      <c r="N23" s="46">
        <v>25</v>
      </c>
      <c r="O23" s="46"/>
      <c r="P23" s="46"/>
    </row>
    <row r="24" spans="1:16">
      <c r="A24" s="37"/>
      <c r="B24" s="39" t="s">
        <v>50</v>
      </c>
      <c r="C24" s="40" t="s">
        <v>51</v>
      </c>
      <c r="D24" s="40" t="s">
        <v>52</v>
      </c>
      <c r="E24" s="39" t="s">
        <v>50</v>
      </c>
      <c r="F24" s="40" t="s">
        <v>51</v>
      </c>
      <c r="G24" s="40" t="s">
        <v>52</v>
      </c>
      <c r="H24" s="39" t="s">
        <v>50</v>
      </c>
      <c r="I24" s="40" t="s">
        <v>51</v>
      </c>
      <c r="J24" s="40" t="s">
        <v>52</v>
      </c>
      <c r="K24" s="39" t="s">
        <v>50</v>
      </c>
      <c r="L24" s="40" t="s">
        <v>51</v>
      </c>
      <c r="M24" s="40" t="s">
        <v>52</v>
      </c>
      <c r="N24" s="39" t="s">
        <v>50</v>
      </c>
      <c r="O24" s="40" t="s">
        <v>51</v>
      </c>
      <c r="P24" s="40" t="s">
        <v>52</v>
      </c>
    </row>
    <row r="25" spans="1:16">
      <c r="A25" s="29" t="s">
        <v>55</v>
      </c>
      <c r="B25" s="41"/>
      <c r="C25" s="42"/>
      <c r="D25" s="41"/>
      <c r="E25" s="41"/>
      <c r="F25" s="42"/>
      <c r="G25" s="41"/>
      <c r="H25" s="41"/>
      <c r="I25" s="42"/>
      <c r="J25" s="41"/>
      <c r="K25" s="41"/>
      <c r="L25" s="42"/>
      <c r="M25" s="41"/>
      <c r="N25" s="41"/>
      <c r="O25" s="42"/>
      <c r="P25" s="41"/>
    </row>
    <row r="26" spans="1:16">
      <c r="A26" s="29" t="s">
        <v>56</v>
      </c>
      <c r="B26" s="41"/>
      <c r="C26" s="42"/>
      <c r="D26" s="41"/>
      <c r="E26" s="41"/>
      <c r="F26" s="42"/>
      <c r="G26" s="41"/>
      <c r="H26" s="41"/>
      <c r="I26" s="42"/>
      <c r="J26" s="41"/>
      <c r="K26" s="41"/>
      <c r="L26" s="42"/>
      <c r="M26" s="41"/>
      <c r="N26" s="41"/>
      <c r="O26" s="42"/>
      <c r="P26" s="41"/>
    </row>
    <row r="27" spans="1:16">
      <c r="A27" s="29" t="s">
        <v>57</v>
      </c>
      <c r="B27" s="41"/>
      <c r="C27" s="42">
        <f>O22+C25-C26</f>
        <v>2.7999999999999972</v>
      </c>
      <c r="D27" s="44">
        <f>C27*sapin</f>
        <v>175.8399999999998</v>
      </c>
      <c r="E27" s="41"/>
      <c r="F27" s="42">
        <f>C27+F25-F26</f>
        <v>2.7999999999999972</v>
      </c>
      <c r="G27" s="44">
        <f>F27*sapin</f>
        <v>175.8399999999998</v>
      </c>
      <c r="H27" s="41"/>
      <c r="I27" s="42">
        <f>F27+I25-I26</f>
        <v>2.7999999999999972</v>
      </c>
      <c r="J27" s="44">
        <f>I27*sapin</f>
        <v>175.8399999999998</v>
      </c>
      <c r="K27" s="41"/>
      <c r="L27" s="42">
        <f>I27+L25-L26</f>
        <v>2.7999999999999972</v>
      </c>
      <c r="M27" s="44">
        <f>L27*sapin</f>
        <v>175.8399999999998</v>
      </c>
      <c r="N27" s="41"/>
      <c r="O27" s="42">
        <f>L27+O25-O26</f>
        <v>2.7999999999999972</v>
      </c>
      <c r="P27" s="44">
        <f>O27*sapin</f>
        <v>175.8399999999998</v>
      </c>
    </row>
    <row r="28" spans="1:16">
      <c r="A28" s="37"/>
      <c r="B28" s="46">
        <v>26</v>
      </c>
      <c r="C28" s="46"/>
      <c r="D28" s="46"/>
      <c r="E28" s="46">
        <v>27</v>
      </c>
      <c r="F28" s="46"/>
      <c r="G28" s="46"/>
      <c r="H28" s="46">
        <v>28</v>
      </c>
      <c r="I28" s="46"/>
      <c r="J28" s="46"/>
      <c r="K28" s="46">
        <v>29</v>
      </c>
      <c r="L28" s="46"/>
      <c r="M28" s="46"/>
      <c r="N28" s="46">
        <v>30</v>
      </c>
      <c r="O28" s="46"/>
      <c r="P28" s="46"/>
    </row>
    <row r="29" spans="1:16">
      <c r="A29" s="37"/>
      <c r="B29" s="39" t="s">
        <v>50</v>
      </c>
      <c r="C29" s="40" t="s">
        <v>51</v>
      </c>
      <c r="D29" s="40" t="s">
        <v>52</v>
      </c>
      <c r="E29" s="39" t="s">
        <v>50</v>
      </c>
      <c r="F29" s="40" t="s">
        <v>51</v>
      </c>
      <c r="G29" s="40" t="s">
        <v>52</v>
      </c>
      <c r="H29" s="39" t="s">
        <v>50</v>
      </c>
      <c r="I29" s="40" t="s">
        <v>51</v>
      </c>
      <c r="J29" s="40" t="s">
        <v>52</v>
      </c>
      <c r="K29" s="39" t="s">
        <v>50</v>
      </c>
      <c r="L29" s="40" t="s">
        <v>51</v>
      </c>
      <c r="M29" s="40" t="s">
        <v>52</v>
      </c>
      <c r="N29" s="39" t="s">
        <v>50</v>
      </c>
      <c r="O29" s="40" t="s">
        <v>51</v>
      </c>
      <c r="P29" s="40" t="s">
        <v>52</v>
      </c>
    </row>
    <row r="30" spans="1:16">
      <c r="A30" s="29" t="s">
        <v>55</v>
      </c>
      <c r="B30" s="41"/>
      <c r="C30" s="42"/>
      <c r="D30" s="41"/>
      <c r="E30" s="41"/>
      <c r="F30" s="42"/>
      <c r="G30" s="41"/>
      <c r="H30" s="41"/>
      <c r="I30" s="42"/>
      <c r="J30" s="41"/>
      <c r="K30" s="41"/>
      <c r="L30" s="42"/>
      <c r="M30" s="41"/>
      <c r="N30" s="41"/>
      <c r="O30" s="42"/>
      <c r="P30" s="41"/>
    </row>
    <row r="31" spans="1:16">
      <c r="A31" s="29" t="s">
        <v>56</v>
      </c>
      <c r="B31" s="41"/>
      <c r="C31" s="42"/>
      <c r="D31" s="41"/>
      <c r="E31" s="41"/>
      <c r="F31" s="42"/>
      <c r="G31" s="41"/>
      <c r="H31" s="41"/>
      <c r="I31" s="42"/>
      <c r="J31" s="41"/>
      <c r="K31" s="41"/>
      <c r="L31" s="42"/>
      <c r="M31" s="41"/>
      <c r="N31" s="41"/>
      <c r="O31" s="42"/>
      <c r="P31" s="41"/>
    </row>
    <row r="32" spans="1:16">
      <c r="A32" s="29" t="s">
        <v>57</v>
      </c>
      <c r="B32" s="41"/>
      <c r="C32" s="42">
        <f>O27+C30-C31</f>
        <v>2.7999999999999972</v>
      </c>
      <c r="D32" s="44">
        <f>C32*sapin</f>
        <v>175.8399999999998</v>
      </c>
      <c r="E32" s="41"/>
      <c r="F32" s="42">
        <f>C32+F30-F31</f>
        <v>2.7999999999999972</v>
      </c>
      <c r="G32" s="44">
        <f>F32*sapin</f>
        <v>175.8399999999998</v>
      </c>
      <c r="H32" s="41"/>
      <c r="I32" s="42">
        <f>F32+I30-I31</f>
        <v>2.7999999999999972</v>
      </c>
      <c r="J32" s="44">
        <f>I32*sapin</f>
        <v>175.8399999999998</v>
      </c>
      <c r="K32" s="41"/>
      <c r="L32" s="42">
        <f>I32+L30-L31</f>
        <v>2.7999999999999972</v>
      </c>
      <c r="M32" s="44">
        <f>L32*sapin</f>
        <v>175.8399999999998</v>
      </c>
      <c r="N32" s="41"/>
      <c r="O32" s="42">
        <f>L32+O30-O31</f>
        <v>2.7999999999999972</v>
      </c>
      <c r="P32" s="44">
        <f>O32*sapin</f>
        <v>175.8399999999998</v>
      </c>
    </row>
  </sheetData>
  <sheetProtection selectLockedCells="1" selectUnlockedCells="1"/>
  <mergeCells count="32">
    <mergeCell ref="B2:C2"/>
    <mergeCell ref="H2:L2"/>
    <mergeCell ref="B3:D3"/>
    <mergeCell ref="E3:G3"/>
    <mergeCell ref="H3:J3"/>
    <mergeCell ref="K3:M3"/>
    <mergeCell ref="N3:P3"/>
    <mergeCell ref="B8:D8"/>
    <mergeCell ref="E8:G8"/>
    <mergeCell ref="H8:J8"/>
    <mergeCell ref="K8:M8"/>
    <mergeCell ref="N8:P8"/>
    <mergeCell ref="B18:D18"/>
    <mergeCell ref="E18:G18"/>
    <mergeCell ref="H18:J18"/>
    <mergeCell ref="K18:M18"/>
    <mergeCell ref="N18:P18"/>
    <mergeCell ref="B13:D13"/>
    <mergeCell ref="E13:G13"/>
    <mergeCell ref="H13:J13"/>
    <mergeCell ref="K13:M13"/>
    <mergeCell ref="N13:P13"/>
    <mergeCell ref="B28:D28"/>
    <mergeCell ref="E28:G28"/>
    <mergeCell ref="H28:J28"/>
    <mergeCell ref="K28:M28"/>
    <mergeCell ref="N28:P28"/>
    <mergeCell ref="B23:D23"/>
    <mergeCell ref="E23:G23"/>
    <mergeCell ref="H23:J23"/>
    <mergeCell ref="K23:M23"/>
    <mergeCell ref="N23:P23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 alignWithMargins="0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zoomScale="110" zoomScaleNormal="110" workbookViewId="0">
      <selection activeCell="E12" sqref="E12"/>
    </sheetView>
  </sheetViews>
  <sheetFormatPr baseColWidth="10" defaultColWidth="11.54296875" defaultRowHeight="12.5"/>
  <cols>
    <col min="1" max="1" width="10.7265625" customWidth="1"/>
    <col min="2" max="2" width="8.453125" customWidth="1"/>
    <col min="3" max="3" width="8.08984375" customWidth="1"/>
    <col min="4" max="5" width="8.453125" customWidth="1"/>
    <col min="6" max="6" width="8.08984375" customWidth="1"/>
    <col min="7" max="8" width="8.453125" customWidth="1"/>
    <col min="9" max="9" width="8.08984375" customWidth="1"/>
    <col min="10" max="11" width="8.453125" customWidth="1"/>
    <col min="12" max="12" width="8.08984375" customWidth="1"/>
    <col min="13" max="14" width="8.453125" customWidth="1"/>
    <col min="15" max="15" width="8.08984375" customWidth="1"/>
    <col min="16" max="17" width="8.453125" customWidth="1"/>
    <col min="18" max="18" width="4.36328125" customWidth="1"/>
    <col min="19" max="20" width="8.453125" customWidth="1"/>
    <col min="21" max="21" width="4.36328125" customWidth="1"/>
    <col min="22" max="23" width="8.453125" customWidth="1"/>
    <col min="24" max="24" width="4.36328125" customWidth="1"/>
    <col min="25" max="26" width="8.453125" customWidth="1"/>
    <col min="27" max="27" width="4.36328125" customWidth="1"/>
    <col min="28" max="29" width="8.453125" customWidth="1"/>
    <col min="30" max="30" width="4.36328125" customWidth="1"/>
  </cols>
  <sheetData>
    <row r="1" spans="1:31">
      <c r="A1" s="17"/>
      <c r="B1" s="18"/>
      <c r="H1" s="19"/>
      <c r="N1" s="20"/>
    </row>
    <row r="2" spans="1:31">
      <c r="A2" s="17" t="s">
        <v>49</v>
      </c>
      <c r="B2" s="35" t="s">
        <v>0</v>
      </c>
      <c r="C2" s="35"/>
      <c r="H2" s="22" t="s">
        <v>54</v>
      </c>
      <c r="I2" s="22"/>
      <c r="J2" s="22"/>
      <c r="K2" s="22"/>
      <c r="L2" s="22"/>
      <c r="N2" s="36">
        <v>21</v>
      </c>
    </row>
    <row r="3" spans="1:31" s="4" customFormat="1">
      <c r="A3" s="37"/>
      <c r="B3" s="38">
        <v>1</v>
      </c>
      <c r="C3" s="38"/>
      <c r="D3" s="38"/>
      <c r="E3" s="38">
        <v>2</v>
      </c>
      <c r="F3" s="38"/>
      <c r="G3" s="38"/>
      <c r="H3" s="38">
        <v>3</v>
      </c>
      <c r="I3" s="38"/>
      <c r="J3" s="38"/>
      <c r="K3" s="38">
        <v>4</v>
      </c>
      <c r="L3" s="38"/>
      <c r="M3" s="38"/>
      <c r="N3" s="38">
        <v>5</v>
      </c>
      <c r="O3" s="38"/>
      <c r="P3" s="38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1" s="4" customFormat="1">
      <c r="A4" s="37"/>
      <c r="B4" s="39" t="s">
        <v>50</v>
      </c>
      <c r="C4" s="40" t="s">
        <v>51</v>
      </c>
      <c r="D4" s="40" t="s">
        <v>52</v>
      </c>
      <c r="E4" s="39" t="s">
        <v>50</v>
      </c>
      <c r="F4" s="40" t="s">
        <v>51</v>
      </c>
      <c r="G4" s="40" t="s">
        <v>52</v>
      </c>
      <c r="H4" s="39" t="s">
        <v>50</v>
      </c>
      <c r="I4" s="40" t="s">
        <v>51</v>
      </c>
      <c r="J4" s="40" t="s">
        <v>52</v>
      </c>
      <c r="K4" s="39" t="s">
        <v>50</v>
      </c>
      <c r="L4" s="40" t="s">
        <v>51</v>
      </c>
      <c r="M4" s="40" t="s">
        <v>52</v>
      </c>
      <c r="N4" s="39" t="s">
        <v>50</v>
      </c>
      <c r="O4" s="40" t="s">
        <v>51</v>
      </c>
      <c r="P4" s="40" t="s">
        <v>52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</row>
    <row r="5" spans="1:31">
      <c r="A5" s="29" t="s">
        <v>55</v>
      </c>
      <c r="B5" s="41"/>
      <c r="C5" s="42"/>
      <c r="D5" s="41"/>
      <c r="E5" s="41" t="s">
        <v>20</v>
      </c>
      <c r="F5" s="43">
        <v>20.3</v>
      </c>
      <c r="G5" s="41"/>
      <c r="H5" s="41" t="s">
        <v>23</v>
      </c>
      <c r="I5" s="43">
        <v>16.3</v>
      </c>
      <c r="J5" s="41"/>
      <c r="K5" s="41" t="s">
        <v>34</v>
      </c>
      <c r="L5" s="43">
        <v>21.6</v>
      </c>
      <c r="M5" s="41"/>
      <c r="N5" s="41"/>
      <c r="O5" s="43"/>
      <c r="P5" s="41"/>
    </row>
    <row r="6" spans="1:31">
      <c r="A6" s="29" t="s">
        <v>56</v>
      </c>
      <c r="B6" s="41"/>
      <c r="C6" s="42">
        <v>17.2</v>
      </c>
      <c r="D6" s="41"/>
      <c r="E6" s="41"/>
      <c r="F6" s="43"/>
      <c r="G6" s="41"/>
      <c r="H6" s="41"/>
      <c r="I6" s="43">
        <v>21.4</v>
      </c>
      <c r="J6" s="41"/>
      <c r="K6" s="41"/>
      <c r="L6" s="43">
        <v>15.6</v>
      </c>
      <c r="M6" s="41"/>
      <c r="N6" s="41"/>
      <c r="O6" s="43"/>
      <c r="P6" s="41"/>
    </row>
    <row r="7" spans="1:31">
      <c r="A7" s="29" t="s">
        <v>57</v>
      </c>
      <c r="B7" s="41"/>
      <c r="C7" s="42">
        <f>N2+C5-C6</f>
        <v>3.8000000000000007</v>
      </c>
      <c r="D7" s="44">
        <f>C7*douglas</f>
        <v>281.96000000000004</v>
      </c>
      <c r="E7" s="41"/>
      <c r="F7" s="43">
        <f>C7+F5-F6</f>
        <v>24.1</v>
      </c>
      <c r="G7" s="44">
        <f>F7*douglas</f>
        <v>1788.2200000000003</v>
      </c>
      <c r="H7" s="41"/>
      <c r="I7" s="43">
        <f>F7+I5-I6</f>
        <v>19.000000000000007</v>
      </c>
      <c r="J7" s="44">
        <f>I7*douglas</f>
        <v>1409.8000000000006</v>
      </c>
      <c r="K7" s="41"/>
      <c r="L7" s="43">
        <f>I7+L5-L6</f>
        <v>25.000000000000007</v>
      </c>
      <c r="M7" s="44">
        <f>L7*douglas</f>
        <v>1855.0000000000007</v>
      </c>
      <c r="N7" s="41"/>
      <c r="O7" s="43">
        <f>L7+O5-O6</f>
        <v>25.000000000000007</v>
      </c>
      <c r="P7" s="44">
        <f>O7*douglas</f>
        <v>1855.0000000000007</v>
      </c>
    </row>
    <row r="8" spans="1:31">
      <c r="A8" s="45"/>
      <c r="B8" s="38">
        <v>6</v>
      </c>
      <c r="C8" s="38"/>
      <c r="D8" s="38"/>
      <c r="E8" s="38">
        <v>7</v>
      </c>
      <c r="F8" s="38"/>
      <c r="G8" s="38"/>
      <c r="H8" s="38">
        <v>8</v>
      </c>
      <c r="I8" s="38"/>
      <c r="J8" s="38"/>
      <c r="K8" s="38">
        <v>9</v>
      </c>
      <c r="L8" s="38"/>
      <c r="M8" s="38"/>
      <c r="N8" s="38">
        <v>10</v>
      </c>
      <c r="O8" s="38"/>
      <c r="P8" s="38"/>
    </row>
    <row r="9" spans="1:31">
      <c r="A9" s="45"/>
      <c r="B9" s="39" t="s">
        <v>50</v>
      </c>
      <c r="C9" s="40" t="s">
        <v>51</v>
      </c>
      <c r="D9" s="40" t="s">
        <v>52</v>
      </c>
      <c r="E9" s="39" t="s">
        <v>50</v>
      </c>
      <c r="F9" s="40" t="s">
        <v>51</v>
      </c>
      <c r="G9" s="40" t="s">
        <v>52</v>
      </c>
      <c r="H9" s="39" t="s">
        <v>50</v>
      </c>
      <c r="I9" s="40" t="s">
        <v>51</v>
      </c>
      <c r="J9" s="40" t="s">
        <v>52</v>
      </c>
      <c r="K9" s="39" t="s">
        <v>50</v>
      </c>
      <c r="L9" s="40" t="s">
        <v>51</v>
      </c>
      <c r="M9" s="40" t="s">
        <v>52</v>
      </c>
      <c r="N9" s="39" t="s">
        <v>50</v>
      </c>
      <c r="O9" s="40" t="s">
        <v>51</v>
      </c>
      <c r="P9" s="40" t="s">
        <v>52</v>
      </c>
    </row>
    <row r="10" spans="1:31">
      <c r="A10" s="29" t="s">
        <v>55</v>
      </c>
      <c r="B10" s="41"/>
      <c r="C10" s="42"/>
      <c r="D10" s="41"/>
      <c r="E10" s="41"/>
      <c r="F10" s="43"/>
      <c r="G10" s="41"/>
      <c r="H10" s="41"/>
      <c r="I10" s="43"/>
      <c r="J10" s="41"/>
      <c r="K10" s="41"/>
      <c r="L10" s="43"/>
      <c r="M10" s="41"/>
      <c r="N10" s="41" t="s">
        <v>35</v>
      </c>
      <c r="O10" s="43">
        <v>22.4</v>
      </c>
      <c r="P10" s="41"/>
    </row>
    <row r="11" spans="1:31">
      <c r="A11" s="29" t="s">
        <v>56</v>
      </c>
      <c r="B11" s="41"/>
      <c r="C11" s="42"/>
      <c r="D11" s="41"/>
      <c r="E11" s="41"/>
      <c r="F11" s="43"/>
      <c r="G11" s="41"/>
      <c r="H11" s="41"/>
      <c r="I11" s="43">
        <v>19.399999999999999</v>
      </c>
      <c r="J11" s="41"/>
      <c r="K11" s="41"/>
      <c r="L11" s="43">
        <v>3.8</v>
      </c>
      <c r="M11" s="41"/>
      <c r="N11" s="41"/>
      <c r="O11" s="43"/>
      <c r="P11" s="41"/>
    </row>
    <row r="12" spans="1:31">
      <c r="A12" s="29" t="s">
        <v>57</v>
      </c>
      <c r="B12" s="41"/>
      <c r="C12" s="42">
        <f>O7+C10-C11</f>
        <v>25.000000000000007</v>
      </c>
      <c r="D12" s="44">
        <f>C12*douglas</f>
        <v>1855.0000000000007</v>
      </c>
      <c r="E12" s="41"/>
      <c r="F12" s="43">
        <f>C12+F10-F11</f>
        <v>25.000000000000007</v>
      </c>
      <c r="G12" s="44">
        <f>F12*douglas</f>
        <v>1855.0000000000007</v>
      </c>
      <c r="H12" s="41"/>
      <c r="I12" s="43">
        <f>F12+I10-I11</f>
        <v>5.6000000000000085</v>
      </c>
      <c r="J12" s="44">
        <f>I12*douglas</f>
        <v>415.52000000000066</v>
      </c>
      <c r="K12" s="41"/>
      <c r="L12" s="43">
        <f>I12+L10-L11</f>
        <v>1.8000000000000087</v>
      </c>
      <c r="M12" s="44">
        <f>L12*douglas</f>
        <v>133.56000000000066</v>
      </c>
      <c r="N12" s="41"/>
      <c r="O12" s="43">
        <f>L12+O10-O11</f>
        <v>24.200000000000006</v>
      </c>
      <c r="P12" s="44">
        <f>O12*douglas</f>
        <v>1795.6400000000006</v>
      </c>
    </row>
    <row r="13" spans="1:31" s="4" customFormat="1">
      <c r="A13" s="37"/>
      <c r="B13" s="46">
        <v>11</v>
      </c>
      <c r="C13" s="46"/>
      <c r="D13" s="46"/>
      <c r="E13" s="46">
        <v>12</v>
      </c>
      <c r="F13" s="46"/>
      <c r="G13" s="46"/>
      <c r="H13" s="46">
        <v>13</v>
      </c>
      <c r="I13" s="46"/>
      <c r="J13" s="46"/>
      <c r="K13" s="46">
        <v>14</v>
      </c>
      <c r="L13" s="46"/>
      <c r="M13" s="46"/>
      <c r="N13" s="46">
        <v>15</v>
      </c>
      <c r="O13" s="46"/>
      <c r="P13" s="46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1" s="4" customFormat="1">
      <c r="A14" s="37"/>
      <c r="B14" s="39" t="s">
        <v>50</v>
      </c>
      <c r="C14" s="40" t="s">
        <v>51</v>
      </c>
      <c r="D14" s="40" t="s">
        <v>52</v>
      </c>
      <c r="E14" s="39" t="s">
        <v>50</v>
      </c>
      <c r="F14" s="40" t="s">
        <v>51</v>
      </c>
      <c r="G14" s="40" t="s">
        <v>52</v>
      </c>
      <c r="H14" s="39" t="s">
        <v>50</v>
      </c>
      <c r="I14" s="40" t="s">
        <v>51</v>
      </c>
      <c r="J14" s="40" t="s">
        <v>52</v>
      </c>
      <c r="K14" s="39" t="s">
        <v>50</v>
      </c>
      <c r="L14" s="40" t="s">
        <v>51</v>
      </c>
      <c r="M14" s="40" t="s">
        <v>52</v>
      </c>
      <c r="N14" s="39" t="s">
        <v>50</v>
      </c>
      <c r="O14" s="40" t="s">
        <v>51</v>
      </c>
      <c r="P14" s="40" t="s">
        <v>52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1">
      <c r="A15" s="29" t="s">
        <v>55</v>
      </c>
      <c r="B15" s="41"/>
      <c r="C15" s="42"/>
      <c r="D15" s="41"/>
      <c r="E15" s="41"/>
      <c r="F15" s="43"/>
      <c r="G15" s="41"/>
      <c r="H15" s="41"/>
      <c r="I15" s="43"/>
      <c r="J15" s="41"/>
      <c r="K15" s="41"/>
      <c r="L15" s="43"/>
      <c r="M15" s="41"/>
      <c r="N15" s="41"/>
      <c r="O15" s="43"/>
      <c r="P15" s="41"/>
    </row>
    <row r="16" spans="1:31">
      <c r="A16" s="29" t="s">
        <v>56</v>
      </c>
      <c r="B16" s="41"/>
      <c r="C16" s="42"/>
      <c r="D16" s="41"/>
      <c r="E16" s="41"/>
      <c r="F16" s="43"/>
      <c r="G16" s="41"/>
      <c r="H16" s="41"/>
      <c r="I16" s="43">
        <v>23.1</v>
      </c>
      <c r="J16" s="41"/>
      <c r="K16" s="41"/>
      <c r="L16" s="43"/>
      <c r="M16" s="41"/>
      <c r="N16" s="41"/>
      <c r="O16" s="43"/>
      <c r="P16" s="41"/>
    </row>
    <row r="17" spans="1:16">
      <c r="A17" s="29" t="s">
        <v>57</v>
      </c>
      <c r="B17" s="41"/>
      <c r="C17" s="42">
        <f>O12+C15-C16</f>
        <v>24.200000000000006</v>
      </c>
      <c r="D17" s="44">
        <f>C17*douglas</f>
        <v>1795.6400000000006</v>
      </c>
      <c r="E17" s="41"/>
      <c r="F17" s="43">
        <f>C17+F15-F16</f>
        <v>24.200000000000006</v>
      </c>
      <c r="G17" s="44">
        <f>F17*douglas</f>
        <v>1795.6400000000006</v>
      </c>
      <c r="H17" s="41"/>
      <c r="I17" s="43">
        <f>F17+I15-I16</f>
        <v>1.100000000000005</v>
      </c>
      <c r="J17" s="44">
        <f>I17*douglas</f>
        <v>81.620000000000374</v>
      </c>
      <c r="K17" s="41"/>
      <c r="L17" s="43">
        <f>I17+L15-L16</f>
        <v>1.100000000000005</v>
      </c>
      <c r="M17" s="44">
        <f>L17*douglas</f>
        <v>81.620000000000374</v>
      </c>
      <c r="N17" s="41"/>
      <c r="O17" s="43">
        <f>L17+O15-O16</f>
        <v>1.100000000000005</v>
      </c>
      <c r="P17" s="44">
        <f>O17*douglas</f>
        <v>81.620000000000374</v>
      </c>
    </row>
    <row r="18" spans="1:16">
      <c r="A18" s="37"/>
      <c r="B18" s="38">
        <v>16</v>
      </c>
      <c r="C18" s="38"/>
      <c r="D18" s="38"/>
      <c r="E18" s="38">
        <v>17</v>
      </c>
      <c r="F18" s="38"/>
      <c r="G18" s="38"/>
      <c r="H18" s="38">
        <v>18</v>
      </c>
      <c r="I18" s="38"/>
      <c r="J18" s="38"/>
      <c r="K18" s="38">
        <v>19</v>
      </c>
      <c r="L18" s="38"/>
      <c r="M18" s="38"/>
      <c r="N18" s="38">
        <v>20</v>
      </c>
      <c r="O18" s="38"/>
      <c r="P18" s="38"/>
    </row>
    <row r="19" spans="1:16">
      <c r="A19" s="37"/>
      <c r="B19" s="39" t="s">
        <v>50</v>
      </c>
      <c r="C19" s="40" t="s">
        <v>51</v>
      </c>
      <c r="D19" s="40" t="s">
        <v>52</v>
      </c>
      <c r="E19" s="39" t="s">
        <v>50</v>
      </c>
      <c r="F19" s="40" t="s">
        <v>51</v>
      </c>
      <c r="G19" s="40" t="s">
        <v>52</v>
      </c>
      <c r="H19" s="39" t="s">
        <v>50</v>
      </c>
      <c r="I19" s="40" t="s">
        <v>51</v>
      </c>
      <c r="J19" s="40" t="s">
        <v>52</v>
      </c>
      <c r="K19" s="39" t="s">
        <v>50</v>
      </c>
      <c r="L19" s="40" t="s">
        <v>51</v>
      </c>
      <c r="M19" s="40" t="s">
        <v>52</v>
      </c>
      <c r="N19" s="39" t="s">
        <v>50</v>
      </c>
      <c r="O19" s="40" t="s">
        <v>51</v>
      </c>
      <c r="P19" s="40" t="s">
        <v>52</v>
      </c>
    </row>
    <row r="20" spans="1:16">
      <c r="A20" s="29" t="s">
        <v>55</v>
      </c>
      <c r="B20" s="41"/>
      <c r="C20" s="42"/>
      <c r="D20" s="41"/>
      <c r="E20" s="41"/>
      <c r="F20" s="43"/>
      <c r="G20" s="41"/>
      <c r="H20" s="41"/>
      <c r="I20" s="43"/>
      <c r="J20" s="41"/>
      <c r="K20" s="41"/>
      <c r="L20" s="43"/>
      <c r="M20" s="41"/>
      <c r="N20" s="41"/>
      <c r="O20" s="43"/>
      <c r="P20" s="41"/>
    </row>
    <row r="21" spans="1:16">
      <c r="A21" s="29" t="s">
        <v>56</v>
      </c>
      <c r="B21" s="41"/>
      <c r="C21" s="42"/>
      <c r="D21" s="41"/>
      <c r="E21" s="41"/>
      <c r="F21" s="43"/>
      <c r="G21" s="41"/>
      <c r="H21" s="41"/>
      <c r="I21" s="43"/>
      <c r="J21" s="41"/>
      <c r="K21" s="41"/>
      <c r="L21" s="43"/>
      <c r="M21" s="41"/>
      <c r="N21" s="41"/>
      <c r="O21" s="43"/>
      <c r="P21" s="41"/>
    </row>
    <row r="22" spans="1:16">
      <c r="A22" s="29" t="s">
        <v>57</v>
      </c>
      <c r="B22" s="41"/>
      <c r="C22" s="42">
        <f>O17+C20-C21</f>
        <v>1.100000000000005</v>
      </c>
      <c r="D22" s="44">
        <f>C22*douglas</f>
        <v>81.620000000000374</v>
      </c>
      <c r="E22" s="41"/>
      <c r="F22" s="43">
        <f>C22+F20-F21</f>
        <v>1.100000000000005</v>
      </c>
      <c r="G22" s="44">
        <f>F22*douglas</f>
        <v>81.620000000000374</v>
      </c>
      <c r="H22" s="41"/>
      <c r="I22" s="43">
        <f>F22+I20-I21</f>
        <v>1.100000000000005</v>
      </c>
      <c r="J22" s="44">
        <f>I22*douglas</f>
        <v>81.620000000000374</v>
      </c>
      <c r="K22" s="41"/>
      <c r="L22" s="43">
        <f>I22+L20-L21</f>
        <v>1.100000000000005</v>
      </c>
      <c r="M22" s="44">
        <f>L22*douglas</f>
        <v>81.620000000000374</v>
      </c>
      <c r="N22" s="41"/>
      <c r="O22" s="43">
        <f>L22+O20-O21</f>
        <v>1.100000000000005</v>
      </c>
      <c r="P22" s="44">
        <f>O22*douglas</f>
        <v>81.620000000000374</v>
      </c>
    </row>
    <row r="23" spans="1:16">
      <c r="A23" s="45"/>
      <c r="B23" s="46">
        <v>21</v>
      </c>
      <c r="C23" s="46"/>
      <c r="D23" s="46"/>
      <c r="E23" s="46">
        <v>22</v>
      </c>
      <c r="F23" s="46"/>
      <c r="G23" s="46"/>
      <c r="H23" s="46">
        <v>23</v>
      </c>
      <c r="I23" s="46"/>
      <c r="J23" s="46"/>
      <c r="K23" s="46">
        <v>24</v>
      </c>
      <c r="L23" s="46"/>
      <c r="M23" s="46"/>
      <c r="N23" s="46">
        <v>25</v>
      </c>
      <c r="O23" s="46"/>
      <c r="P23" s="46"/>
    </row>
    <row r="24" spans="1:16">
      <c r="A24" s="37"/>
      <c r="B24" s="39" t="s">
        <v>50</v>
      </c>
      <c r="C24" s="40" t="s">
        <v>51</v>
      </c>
      <c r="D24" s="40" t="s">
        <v>52</v>
      </c>
      <c r="E24" s="39" t="s">
        <v>50</v>
      </c>
      <c r="F24" s="40" t="s">
        <v>51</v>
      </c>
      <c r="G24" s="40" t="s">
        <v>52</v>
      </c>
      <c r="H24" s="39" t="s">
        <v>50</v>
      </c>
      <c r="I24" s="40" t="s">
        <v>51</v>
      </c>
      <c r="J24" s="40" t="s">
        <v>52</v>
      </c>
      <c r="K24" s="39" t="s">
        <v>50</v>
      </c>
      <c r="L24" s="40" t="s">
        <v>51</v>
      </c>
      <c r="M24" s="40" t="s">
        <v>52</v>
      </c>
      <c r="N24" s="39" t="s">
        <v>50</v>
      </c>
      <c r="O24" s="40" t="s">
        <v>51</v>
      </c>
      <c r="P24" s="40" t="s">
        <v>52</v>
      </c>
    </row>
    <row r="25" spans="1:16">
      <c r="A25" s="29" t="s">
        <v>55</v>
      </c>
      <c r="B25" s="41"/>
      <c r="C25" s="42"/>
      <c r="D25" s="41"/>
      <c r="E25" s="41"/>
      <c r="F25" s="42"/>
      <c r="G25" s="41"/>
      <c r="H25" s="41"/>
      <c r="I25" s="42"/>
      <c r="J25" s="41"/>
      <c r="K25" s="41"/>
      <c r="L25" s="42"/>
      <c r="M25" s="41"/>
      <c r="N25" s="41"/>
      <c r="O25" s="42"/>
      <c r="P25" s="41"/>
    </row>
    <row r="26" spans="1:16">
      <c r="A26" s="29" t="s">
        <v>56</v>
      </c>
      <c r="B26" s="41"/>
      <c r="C26" s="42"/>
      <c r="D26" s="41"/>
      <c r="E26" s="41"/>
      <c r="F26" s="42"/>
      <c r="G26" s="41"/>
      <c r="H26" s="41"/>
      <c r="I26" s="42"/>
      <c r="J26" s="41"/>
      <c r="K26" s="41"/>
      <c r="L26" s="42"/>
      <c r="M26" s="41"/>
      <c r="N26" s="41"/>
      <c r="O26" s="42"/>
      <c r="P26" s="41"/>
    </row>
    <row r="27" spans="1:16">
      <c r="A27" s="29" t="s">
        <v>57</v>
      </c>
      <c r="B27" s="41"/>
      <c r="C27" s="42">
        <f>O22+C25-C26</f>
        <v>1.100000000000005</v>
      </c>
      <c r="D27" s="44">
        <f>C27*douglas</f>
        <v>81.620000000000374</v>
      </c>
      <c r="E27" s="41"/>
      <c r="F27" s="43">
        <f>C27+F25-F26</f>
        <v>1.100000000000005</v>
      </c>
      <c r="G27" s="44">
        <f>F27*douglas</f>
        <v>81.620000000000374</v>
      </c>
      <c r="H27" s="41"/>
      <c r="I27" s="43">
        <f>F27+I25-I26</f>
        <v>1.100000000000005</v>
      </c>
      <c r="J27" s="44">
        <f>I27*douglas</f>
        <v>81.620000000000374</v>
      </c>
      <c r="K27" s="41"/>
      <c r="L27" s="43">
        <f>I27+L25-L26</f>
        <v>1.100000000000005</v>
      </c>
      <c r="M27" s="44">
        <f>L27*douglas</f>
        <v>81.620000000000374</v>
      </c>
      <c r="N27" s="41"/>
      <c r="O27" s="43">
        <f>L27+O25-O26</f>
        <v>1.100000000000005</v>
      </c>
      <c r="P27" s="44">
        <f>O27*douglas</f>
        <v>81.620000000000374</v>
      </c>
    </row>
    <row r="28" spans="1:16">
      <c r="A28" s="37"/>
      <c r="B28" s="46">
        <v>26</v>
      </c>
      <c r="C28" s="46"/>
      <c r="D28" s="46"/>
      <c r="E28" s="46">
        <v>27</v>
      </c>
      <c r="F28" s="46"/>
      <c r="G28" s="46"/>
      <c r="H28" s="46">
        <v>28</v>
      </c>
      <c r="I28" s="46"/>
      <c r="J28" s="46"/>
      <c r="K28" s="46">
        <v>29</v>
      </c>
      <c r="L28" s="46"/>
      <c r="M28" s="46"/>
      <c r="N28" s="46">
        <v>30</v>
      </c>
      <c r="O28" s="46"/>
      <c r="P28" s="46"/>
    </row>
    <row r="29" spans="1:16">
      <c r="A29" s="37"/>
      <c r="B29" s="39" t="s">
        <v>50</v>
      </c>
      <c r="C29" s="40" t="s">
        <v>51</v>
      </c>
      <c r="D29" s="40" t="s">
        <v>52</v>
      </c>
      <c r="E29" s="39" t="s">
        <v>50</v>
      </c>
      <c r="F29" s="40" t="s">
        <v>51</v>
      </c>
      <c r="G29" s="40" t="s">
        <v>52</v>
      </c>
      <c r="H29" s="39" t="s">
        <v>50</v>
      </c>
      <c r="I29" s="40" t="s">
        <v>51</v>
      </c>
      <c r="J29" s="40" t="s">
        <v>52</v>
      </c>
      <c r="K29" s="39" t="s">
        <v>50</v>
      </c>
      <c r="L29" s="40" t="s">
        <v>51</v>
      </c>
      <c r="M29" s="40" t="s">
        <v>52</v>
      </c>
      <c r="N29" s="39" t="s">
        <v>50</v>
      </c>
      <c r="O29" s="40" t="s">
        <v>51</v>
      </c>
      <c r="P29" s="40" t="s">
        <v>52</v>
      </c>
    </row>
    <row r="30" spans="1:16">
      <c r="A30" s="29" t="s">
        <v>55</v>
      </c>
      <c r="B30" s="41"/>
      <c r="C30" s="42"/>
      <c r="D30" s="41"/>
      <c r="E30" s="41"/>
      <c r="F30" s="42"/>
      <c r="G30" s="41"/>
      <c r="H30" s="41"/>
      <c r="I30" s="42"/>
      <c r="J30" s="41"/>
      <c r="K30" s="41"/>
      <c r="L30" s="42"/>
      <c r="M30" s="41"/>
      <c r="N30" s="41"/>
      <c r="O30" s="42"/>
      <c r="P30" s="41"/>
    </row>
    <row r="31" spans="1:16">
      <c r="A31" s="29" t="s">
        <v>56</v>
      </c>
      <c r="B31" s="41"/>
      <c r="C31" s="42"/>
      <c r="D31" s="41"/>
      <c r="E31" s="41"/>
      <c r="F31" s="42"/>
      <c r="G31" s="41"/>
      <c r="H31" s="41"/>
      <c r="I31" s="42"/>
      <c r="J31" s="41"/>
      <c r="K31" s="41"/>
      <c r="L31" s="42"/>
      <c r="M31" s="41"/>
      <c r="N31" s="41"/>
      <c r="O31" s="42"/>
      <c r="P31" s="41"/>
    </row>
    <row r="32" spans="1:16">
      <c r="A32" s="29" t="s">
        <v>57</v>
      </c>
      <c r="B32" s="41"/>
      <c r="C32" s="42">
        <f>O27+C30-C31</f>
        <v>1.100000000000005</v>
      </c>
      <c r="D32" s="44">
        <f>C32*douglas</f>
        <v>81.620000000000374</v>
      </c>
      <c r="E32" s="41"/>
      <c r="F32" s="43">
        <f>C32+F30-F31</f>
        <v>1.100000000000005</v>
      </c>
      <c r="G32" s="44">
        <f>F32*douglas</f>
        <v>81.620000000000374</v>
      </c>
      <c r="H32" s="41"/>
      <c r="I32" s="43">
        <f>F32+I30-I31</f>
        <v>1.100000000000005</v>
      </c>
      <c r="J32" s="44">
        <f>I32*douglas</f>
        <v>81.620000000000374</v>
      </c>
      <c r="K32" s="41"/>
      <c r="L32" s="43">
        <f>I32+L30-L31</f>
        <v>1.100000000000005</v>
      </c>
      <c r="M32" s="44">
        <f>L32*douglas</f>
        <v>81.620000000000374</v>
      </c>
      <c r="N32" s="41"/>
      <c r="O32" s="43">
        <f>L32+O30-O31</f>
        <v>1.100000000000005</v>
      </c>
      <c r="P32" s="44">
        <f>O32*douglas</f>
        <v>81.620000000000374</v>
      </c>
    </row>
  </sheetData>
  <sheetProtection selectLockedCells="1" selectUnlockedCells="1"/>
  <mergeCells count="32">
    <mergeCell ref="B2:C2"/>
    <mergeCell ref="H2:L2"/>
    <mergeCell ref="B3:D3"/>
    <mergeCell ref="E3:G3"/>
    <mergeCell ref="H3:J3"/>
    <mergeCell ref="K3:M3"/>
    <mergeCell ref="N3:P3"/>
    <mergeCell ref="B8:D8"/>
    <mergeCell ref="E8:G8"/>
    <mergeCell ref="H8:J8"/>
    <mergeCell ref="K8:M8"/>
    <mergeCell ref="N8:P8"/>
    <mergeCell ref="B18:D18"/>
    <mergeCell ref="E18:G18"/>
    <mergeCell ref="H18:J18"/>
    <mergeCell ref="K18:M18"/>
    <mergeCell ref="N18:P18"/>
    <mergeCell ref="B13:D13"/>
    <mergeCell ref="E13:G13"/>
    <mergeCell ref="H13:J13"/>
    <mergeCell ref="K13:M13"/>
    <mergeCell ref="N13:P13"/>
    <mergeCell ref="B28:D28"/>
    <mergeCell ref="E28:G28"/>
    <mergeCell ref="H28:J28"/>
    <mergeCell ref="K28:M28"/>
    <mergeCell ref="N28:P28"/>
    <mergeCell ref="B23:D23"/>
    <mergeCell ref="E23:G23"/>
    <mergeCell ref="H23:J23"/>
    <mergeCell ref="K23:M23"/>
    <mergeCell ref="N23:P23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zoomScaleNormal="100" workbookViewId="0">
      <selection activeCell="G7" sqref="G7"/>
    </sheetView>
  </sheetViews>
  <sheetFormatPr baseColWidth="10" defaultColWidth="11.54296875" defaultRowHeight="12.5"/>
  <cols>
    <col min="1" max="1" width="10.7265625" customWidth="1"/>
    <col min="2" max="2" width="8.453125" customWidth="1"/>
    <col min="3" max="3" width="8.08984375" customWidth="1"/>
    <col min="4" max="5" width="8.453125" customWidth="1"/>
    <col min="6" max="6" width="8.08984375" customWidth="1"/>
    <col min="7" max="8" width="8.453125" customWidth="1"/>
    <col min="9" max="9" width="8.08984375" customWidth="1"/>
    <col min="10" max="11" width="8.453125" customWidth="1"/>
    <col min="12" max="12" width="8.08984375" customWidth="1"/>
    <col min="13" max="14" width="8.453125" customWidth="1"/>
    <col min="15" max="15" width="8.08984375" customWidth="1"/>
    <col min="16" max="17" width="8.453125" customWidth="1"/>
    <col min="18" max="18" width="4.36328125" customWidth="1"/>
    <col min="19" max="20" width="8.453125" customWidth="1"/>
    <col min="21" max="21" width="4.36328125" customWidth="1"/>
    <col min="22" max="23" width="8.453125" customWidth="1"/>
    <col min="24" max="24" width="4.36328125" customWidth="1"/>
    <col min="25" max="26" width="8.453125" customWidth="1"/>
    <col min="27" max="27" width="4.36328125" customWidth="1"/>
    <col min="28" max="29" width="8.453125" customWidth="1"/>
    <col min="30" max="30" width="4.36328125" customWidth="1"/>
  </cols>
  <sheetData>
    <row r="1" spans="1:31">
      <c r="A1" s="17"/>
      <c r="B1" s="18"/>
      <c r="H1" s="19"/>
      <c r="N1" s="20"/>
    </row>
    <row r="2" spans="1:31">
      <c r="A2" s="17" t="s">
        <v>49</v>
      </c>
      <c r="B2" s="35" t="s">
        <v>0</v>
      </c>
      <c r="C2" s="35"/>
      <c r="H2" s="22" t="s">
        <v>54</v>
      </c>
      <c r="I2" s="22"/>
      <c r="J2" s="22"/>
      <c r="K2" s="22"/>
      <c r="L2" s="22"/>
      <c r="N2" s="36">
        <v>9</v>
      </c>
    </row>
    <row r="3" spans="1:31" s="4" customFormat="1">
      <c r="A3" s="37"/>
      <c r="B3" s="38">
        <v>1</v>
      </c>
      <c r="C3" s="38"/>
      <c r="D3" s="38"/>
      <c r="E3" s="38">
        <v>2</v>
      </c>
      <c r="F3" s="38"/>
      <c r="G3" s="38"/>
      <c r="H3" s="38">
        <v>3</v>
      </c>
      <c r="I3" s="38"/>
      <c r="J3" s="38"/>
      <c r="K3" s="38">
        <v>4</v>
      </c>
      <c r="L3" s="38"/>
      <c r="M3" s="38"/>
      <c r="N3" s="38">
        <v>5</v>
      </c>
      <c r="O3" s="38"/>
      <c r="P3" s="38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1" s="4" customFormat="1">
      <c r="A4" s="37"/>
      <c r="B4" s="39" t="s">
        <v>50</v>
      </c>
      <c r="C4" s="40" t="s">
        <v>51</v>
      </c>
      <c r="D4" s="40" t="s">
        <v>52</v>
      </c>
      <c r="E4" s="39" t="s">
        <v>50</v>
      </c>
      <c r="F4" s="40" t="s">
        <v>51</v>
      </c>
      <c r="G4" s="40" t="s">
        <v>52</v>
      </c>
      <c r="H4" s="39" t="s">
        <v>50</v>
      </c>
      <c r="I4" s="40" t="s">
        <v>51</v>
      </c>
      <c r="J4" s="40" t="s">
        <v>52</v>
      </c>
      <c r="K4" s="39" t="s">
        <v>50</v>
      </c>
      <c r="L4" s="40" t="s">
        <v>51</v>
      </c>
      <c r="M4" s="40" t="s">
        <v>52</v>
      </c>
      <c r="N4" s="39" t="s">
        <v>50</v>
      </c>
      <c r="O4" s="40" t="s">
        <v>51</v>
      </c>
      <c r="P4" s="40" t="s">
        <v>52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</row>
    <row r="5" spans="1:31">
      <c r="A5" s="29" t="s">
        <v>55</v>
      </c>
      <c r="B5" s="41"/>
      <c r="C5" s="42"/>
      <c r="D5" s="41"/>
      <c r="E5" s="41"/>
      <c r="F5" s="43"/>
      <c r="G5" s="41"/>
      <c r="H5" s="41"/>
      <c r="I5" s="43"/>
      <c r="J5" s="41"/>
      <c r="K5" s="41"/>
      <c r="L5" s="43"/>
      <c r="M5" s="41"/>
      <c r="N5" s="41"/>
      <c r="O5" s="43"/>
      <c r="P5" s="41"/>
    </row>
    <row r="6" spans="1:31">
      <c r="A6" s="29" t="s">
        <v>56</v>
      </c>
      <c r="B6" s="41"/>
      <c r="C6" s="42">
        <v>5</v>
      </c>
      <c r="D6" s="41"/>
      <c r="E6" s="41"/>
      <c r="F6" s="43"/>
      <c r="G6" s="41"/>
      <c r="H6" s="41"/>
      <c r="I6" s="43"/>
      <c r="J6" s="41"/>
      <c r="K6" s="41"/>
      <c r="L6" s="43"/>
      <c r="M6" s="41"/>
      <c r="N6" s="41"/>
      <c r="O6" s="43"/>
      <c r="P6" s="41"/>
    </row>
    <row r="7" spans="1:31">
      <c r="A7" s="29" t="s">
        <v>57</v>
      </c>
      <c r="B7" s="41"/>
      <c r="C7" s="42">
        <f>N2+C5-C6</f>
        <v>4</v>
      </c>
      <c r="D7" s="44">
        <f>C7*hetre</f>
        <v>321.60000000000002</v>
      </c>
      <c r="E7" s="41"/>
      <c r="F7" s="43">
        <f>C7+F5-F6</f>
        <v>4</v>
      </c>
      <c r="G7" s="44">
        <f>F7*hetre</f>
        <v>321.60000000000002</v>
      </c>
      <c r="H7" s="41"/>
      <c r="I7" s="43">
        <f>F7+I5-I6</f>
        <v>4</v>
      </c>
      <c r="J7" s="44">
        <f>I7*hetre</f>
        <v>321.60000000000002</v>
      </c>
      <c r="K7" s="41"/>
      <c r="L7" s="43">
        <f>I7+L5-L6</f>
        <v>4</v>
      </c>
      <c r="M7" s="44">
        <f>L7*hetre</f>
        <v>321.60000000000002</v>
      </c>
      <c r="N7" s="41"/>
      <c r="O7" s="43">
        <f>L7+O5-O6</f>
        <v>4</v>
      </c>
      <c r="P7" s="44">
        <f>O7*hetre</f>
        <v>321.60000000000002</v>
      </c>
    </row>
    <row r="8" spans="1:31">
      <c r="A8" s="45"/>
      <c r="B8" s="38">
        <v>6</v>
      </c>
      <c r="C8" s="38"/>
      <c r="D8" s="38"/>
      <c r="E8" s="38">
        <v>7</v>
      </c>
      <c r="F8" s="38"/>
      <c r="G8" s="38"/>
      <c r="H8" s="38">
        <v>8</v>
      </c>
      <c r="I8" s="38"/>
      <c r="J8" s="38"/>
      <c r="K8" s="38">
        <v>9</v>
      </c>
      <c r="L8" s="38"/>
      <c r="M8" s="38"/>
      <c r="N8" s="38">
        <v>10</v>
      </c>
      <c r="O8" s="38"/>
      <c r="P8" s="38"/>
    </row>
    <row r="9" spans="1:31">
      <c r="A9" s="45"/>
      <c r="B9" s="39" t="s">
        <v>50</v>
      </c>
      <c r="C9" s="40" t="s">
        <v>51</v>
      </c>
      <c r="D9" s="40" t="s">
        <v>52</v>
      </c>
      <c r="E9" s="39" t="s">
        <v>50</v>
      </c>
      <c r="F9" s="40" t="s">
        <v>51</v>
      </c>
      <c r="G9" s="40" t="s">
        <v>52</v>
      </c>
      <c r="H9" s="39" t="s">
        <v>50</v>
      </c>
      <c r="I9" s="40" t="s">
        <v>51</v>
      </c>
      <c r="J9" s="40" t="s">
        <v>52</v>
      </c>
      <c r="K9" s="39" t="s">
        <v>50</v>
      </c>
      <c r="L9" s="40" t="s">
        <v>51</v>
      </c>
      <c r="M9" s="40" t="s">
        <v>52</v>
      </c>
      <c r="N9" s="39" t="s">
        <v>50</v>
      </c>
      <c r="O9" s="40" t="s">
        <v>51</v>
      </c>
      <c r="P9" s="40" t="s">
        <v>52</v>
      </c>
    </row>
    <row r="10" spans="1:31">
      <c r="A10" s="29" t="s">
        <v>55</v>
      </c>
      <c r="B10" s="41" t="s">
        <v>31</v>
      </c>
      <c r="C10" s="42">
        <v>14.5</v>
      </c>
      <c r="D10" s="41"/>
      <c r="E10" s="41"/>
      <c r="F10" s="43"/>
      <c r="G10" s="41"/>
      <c r="H10" s="41"/>
      <c r="I10" s="43"/>
      <c r="J10" s="41"/>
      <c r="K10" s="41"/>
      <c r="L10" s="43"/>
      <c r="M10" s="41"/>
      <c r="N10" s="41"/>
      <c r="O10" s="43"/>
      <c r="P10" s="41"/>
    </row>
    <row r="11" spans="1:31">
      <c r="A11" s="29" t="s">
        <v>56</v>
      </c>
      <c r="B11" s="41"/>
      <c r="C11" s="42"/>
      <c r="D11" s="41"/>
      <c r="E11" s="41"/>
      <c r="F11" s="43">
        <v>15.2</v>
      </c>
      <c r="G11" s="41"/>
      <c r="H11" s="41"/>
      <c r="I11" s="43"/>
      <c r="J11" s="41"/>
      <c r="K11" s="41"/>
      <c r="L11" s="43"/>
      <c r="M11" s="41"/>
      <c r="N11" s="41"/>
      <c r="O11" s="43"/>
      <c r="P11" s="41"/>
    </row>
    <row r="12" spans="1:31">
      <c r="A12" s="29" t="s">
        <v>57</v>
      </c>
      <c r="B12" s="41"/>
      <c r="C12" s="42">
        <f>O7+C10-C11</f>
        <v>18.5</v>
      </c>
      <c r="D12" s="44">
        <f>C12*hetre</f>
        <v>1487.4</v>
      </c>
      <c r="E12" s="41"/>
      <c r="F12" s="43">
        <f>C12+F10-F11</f>
        <v>3.3000000000000007</v>
      </c>
      <c r="G12" s="44">
        <f>F12*hetre</f>
        <v>265.32000000000005</v>
      </c>
      <c r="H12" s="41"/>
      <c r="I12" s="43">
        <f>F12+I10-I11</f>
        <v>3.3000000000000007</v>
      </c>
      <c r="J12" s="44">
        <f>I12*hetre</f>
        <v>265.32000000000005</v>
      </c>
      <c r="K12" s="41"/>
      <c r="L12" s="43">
        <f>I12+L10-L11</f>
        <v>3.3000000000000007</v>
      </c>
      <c r="M12" s="44">
        <f>L12*hetre</f>
        <v>265.32000000000005</v>
      </c>
      <c r="N12" s="41"/>
      <c r="O12" s="43">
        <f>L12+O10-O11</f>
        <v>3.3000000000000007</v>
      </c>
      <c r="P12" s="44">
        <f>O12*hetre</f>
        <v>265.32000000000005</v>
      </c>
    </row>
    <row r="13" spans="1:31" s="4" customFormat="1">
      <c r="A13" s="37"/>
      <c r="B13" s="46">
        <v>11</v>
      </c>
      <c r="C13" s="46"/>
      <c r="D13" s="46"/>
      <c r="E13" s="46">
        <v>12</v>
      </c>
      <c r="F13" s="46"/>
      <c r="G13" s="46"/>
      <c r="H13" s="46">
        <v>13</v>
      </c>
      <c r="I13" s="46"/>
      <c r="J13" s="46"/>
      <c r="K13" s="46">
        <v>14</v>
      </c>
      <c r="L13" s="46"/>
      <c r="M13" s="46"/>
      <c r="N13" s="46">
        <v>15</v>
      </c>
      <c r="O13" s="46"/>
      <c r="P13" s="46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1" s="4" customFormat="1">
      <c r="A14" s="37"/>
      <c r="B14" s="39" t="s">
        <v>50</v>
      </c>
      <c r="C14" s="40" t="s">
        <v>51</v>
      </c>
      <c r="D14" s="40" t="s">
        <v>52</v>
      </c>
      <c r="E14" s="39" t="s">
        <v>50</v>
      </c>
      <c r="F14" s="40" t="s">
        <v>51</v>
      </c>
      <c r="G14" s="40" t="s">
        <v>52</v>
      </c>
      <c r="H14" s="39" t="s">
        <v>50</v>
      </c>
      <c r="I14" s="40" t="s">
        <v>51</v>
      </c>
      <c r="J14" s="40" t="s">
        <v>52</v>
      </c>
      <c r="K14" s="39" t="s">
        <v>50</v>
      </c>
      <c r="L14" s="40" t="s">
        <v>51</v>
      </c>
      <c r="M14" s="40" t="s">
        <v>52</v>
      </c>
      <c r="N14" s="39" t="s">
        <v>50</v>
      </c>
      <c r="O14" s="40" t="s">
        <v>51</v>
      </c>
      <c r="P14" s="40" t="s">
        <v>52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1">
      <c r="A15" s="29" t="s">
        <v>55</v>
      </c>
      <c r="B15" s="41"/>
      <c r="C15" s="42"/>
      <c r="D15" s="41"/>
      <c r="E15" s="41"/>
      <c r="F15" s="43"/>
      <c r="G15" s="41"/>
      <c r="H15" s="41"/>
      <c r="I15" s="43"/>
      <c r="J15" s="41"/>
      <c r="K15" s="41"/>
      <c r="L15" s="43"/>
      <c r="M15" s="41"/>
      <c r="N15" s="41"/>
      <c r="O15" s="43"/>
      <c r="P15" s="41"/>
    </row>
    <row r="16" spans="1:31">
      <c r="A16" s="29" t="s">
        <v>56</v>
      </c>
      <c r="B16" s="41"/>
      <c r="C16" s="42"/>
      <c r="D16" s="41"/>
      <c r="E16" s="41"/>
      <c r="F16" s="43"/>
      <c r="G16" s="41"/>
      <c r="H16" s="41"/>
      <c r="I16" s="43"/>
      <c r="J16" s="41"/>
      <c r="K16" s="41"/>
      <c r="L16" s="43"/>
      <c r="M16" s="41"/>
      <c r="N16" s="41"/>
      <c r="O16" s="43"/>
      <c r="P16" s="41"/>
    </row>
    <row r="17" spans="1:16">
      <c r="A17" s="29" t="s">
        <v>57</v>
      </c>
      <c r="B17" s="41"/>
      <c r="C17" s="42">
        <f>O12+C15-C16</f>
        <v>3.3000000000000007</v>
      </c>
      <c r="D17" s="44">
        <f>C17*hetre</f>
        <v>265.32000000000005</v>
      </c>
      <c r="E17" s="41"/>
      <c r="F17" s="43">
        <f>C17+F15-F16</f>
        <v>3.3000000000000007</v>
      </c>
      <c r="G17" s="44">
        <f>F17*hetre</f>
        <v>265.32000000000005</v>
      </c>
      <c r="H17" s="41"/>
      <c r="I17" s="43">
        <f>F17+I15-I16</f>
        <v>3.3000000000000007</v>
      </c>
      <c r="J17" s="44">
        <f>I17*hetre</f>
        <v>265.32000000000005</v>
      </c>
      <c r="K17" s="41"/>
      <c r="L17" s="43">
        <f>I17+L15-L16</f>
        <v>3.3000000000000007</v>
      </c>
      <c r="M17" s="44">
        <f>L17*hetre</f>
        <v>265.32000000000005</v>
      </c>
      <c r="N17" s="41"/>
      <c r="O17" s="43">
        <f>L17+O15-O16</f>
        <v>3.3000000000000007</v>
      </c>
      <c r="P17" s="44">
        <f>O17*hetre</f>
        <v>265.32000000000005</v>
      </c>
    </row>
    <row r="18" spans="1:16">
      <c r="A18" s="37"/>
      <c r="B18" s="38">
        <v>16</v>
      </c>
      <c r="C18" s="38"/>
      <c r="D18" s="38"/>
      <c r="E18" s="38">
        <v>17</v>
      </c>
      <c r="F18" s="38"/>
      <c r="G18" s="38"/>
      <c r="H18" s="38">
        <v>18</v>
      </c>
      <c r="I18" s="38"/>
      <c r="J18" s="38"/>
      <c r="K18" s="38">
        <v>19</v>
      </c>
      <c r="L18" s="38"/>
      <c r="M18" s="38"/>
      <c r="N18" s="38">
        <v>20</v>
      </c>
      <c r="O18" s="38"/>
      <c r="P18" s="38"/>
    </row>
    <row r="19" spans="1:16">
      <c r="A19" s="37"/>
      <c r="B19" s="39" t="s">
        <v>50</v>
      </c>
      <c r="C19" s="40" t="s">
        <v>51</v>
      </c>
      <c r="D19" s="40" t="s">
        <v>52</v>
      </c>
      <c r="E19" s="39" t="s">
        <v>50</v>
      </c>
      <c r="F19" s="40" t="s">
        <v>51</v>
      </c>
      <c r="G19" s="40" t="s">
        <v>52</v>
      </c>
      <c r="H19" s="39" t="s">
        <v>50</v>
      </c>
      <c r="I19" s="40" t="s">
        <v>51</v>
      </c>
      <c r="J19" s="40" t="s">
        <v>52</v>
      </c>
      <c r="K19" s="39" t="s">
        <v>50</v>
      </c>
      <c r="L19" s="40" t="s">
        <v>51</v>
      </c>
      <c r="M19" s="40" t="s">
        <v>52</v>
      </c>
      <c r="N19" s="39" t="s">
        <v>50</v>
      </c>
      <c r="O19" s="40" t="s">
        <v>51</v>
      </c>
      <c r="P19" s="40" t="s">
        <v>52</v>
      </c>
    </row>
    <row r="20" spans="1:16">
      <c r="A20" s="29" t="s">
        <v>55</v>
      </c>
      <c r="B20" s="41"/>
      <c r="C20" s="42"/>
      <c r="D20" s="41"/>
      <c r="E20" s="41"/>
      <c r="F20" s="43"/>
      <c r="G20" s="41"/>
      <c r="H20" s="41"/>
      <c r="I20" s="43"/>
      <c r="J20" s="41"/>
      <c r="K20" s="41"/>
      <c r="L20" s="43"/>
      <c r="M20" s="41"/>
      <c r="N20" s="41"/>
      <c r="O20" s="43"/>
      <c r="P20" s="41"/>
    </row>
    <row r="21" spans="1:16">
      <c r="A21" s="29" t="s">
        <v>56</v>
      </c>
      <c r="B21" s="41"/>
      <c r="C21" s="42"/>
      <c r="D21" s="41"/>
      <c r="E21" s="41"/>
      <c r="F21" s="43"/>
      <c r="G21" s="41"/>
      <c r="H21" s="41"/>
      <c r="I21" s="43"/>
      <c r="J21" s="41"/>
      <c r="K21" s="41"/>
      <c r="L21" s="43"/>
      <c r="M21" s="41"/>
      <c r="N21" s="41"/>
      <c r="O21" s="43"/>
      <c r="P21" s="41"/>
    </row>
    <row r="22" spans="1:16">
      <c r="A22" s="29" t="s">
        <v>57</v>
      </c>
      <c r="B22" s="41"/>
      <c r="C22" s="42">
        <f>O17+C20-C21</f>
        <v>3.3000000000000007</v>
      </c>
      <c r="D22" s="44">
        <f>C22*hetre</f>
        <v>265.32000000000005</v>
      </c>
      <c r="E22" s="41"/>
      <c r="F22" s="43">
        <f>C22+F20-F21</f>
        <v>3.3000000000000007</v>
      </c>
      <c r="G22" s="44">
        <f>F22*hetre</f>
        <v>265.32000000000005</v>
      </c>
      <c r="H22" s="41"/>
      <c r="I22" s="43">
        <f>F22+I20-I21</f>
        <v>3.3000000000000007</v>
      </c>
      <c r="J22" s="44">
        <f>I22*hetre</f>
        <v>265.32000000000005</v>
      </c>
      <c r="K22" s="41"/>
      <c r="L22" s="43">
        <f>I22+L20-L21</f>
        <v>3.3000000000000007</v>
      </c>
      <c r="M22" s="44">
        <f>L22*hetre</f>
        <v>265.32000000000005</v>
      </c>
      <c r="N22" s="41"/>
      <c r="O22" s="43">
        <f>L22+O20-O21</f>
        <v>3.3000000000000007</v>
      </c>
      <c r="P22" s="44">
        <f>O22*hetre</f>
        <v>265.32000000000005</v>
      </c>
    </row>
    <row r="23" spans="1:16">
      <c r="A23" s="45"/>
      <c r="B23" s="46">
        <v>21</v>
      </c>
      <c r="C23" s="46"/>
      <c r="D23" s="46"/>
      <c r="E23" s="46">
        <v>22</v>
      </c>
      <c r="F23" s="46"/>
      <c r="G23" s="46"/>
      <c r="H23" s="46">
        <v>23</v>
      </c>
      <c r="I23" s="46"/>
      <c r="J23" s="46"/>
      <c r="K23" s="46">
        <v>24</v>
      </c>
      <c r="L23" s="46"/>
      <c r="M23" s="46"/>
      <c r="N23" s="46">
        <v>25</v>
      </c>
      <c r="O23" s="46"/>
      <c r="P23" s="46"/>
    </row>
    <row r="24" spans="1:16">
      <c r="A24" s="37"/>
      <c r="B24" s="39" t="s">
        <v>50</v>
      </c>
      <c r="C24" s="40" t="s">
        <v>51</v>
      </c>
      <c r="D24" s="40" t="s">
        <v>52</v>
      </c>
      <c r="E24" s="39" t="s">
        <v>50</v>
      </c>
      <c r="F24" s="40" t="s">
        <v>51</v>
      </c>
      <c r="G24" s="40" t="s">
        <v>52</v>
      </c>
      <c r="H24" s="39" t="s">
        <v>50</v>
      </c>
      <c r="I24" s="40" t="s">
        <v>51</v>
      </c>
      <c r="J24" s="40" t="s">
        <v>52</v>
      </c>
      <c r="K24" s="39" t="s">
        <v>50</v>
      </c>
      <c r="L24" s="40" t="s">
        <v>51</v>
      </c>
      <c r="M24" s="40" t="s">
        <v>52</v>
      </c>
      <c r="N24" s="39" t="s">
        <v>50</v>
      </c>
      <c r="O24" s="40" t="s">
        <v>51</v>
      </c>
      <c r="P24" s="40" t="s">
        <v>52</v>
      </c>
    </row>
    <row r="25" spans="1:16">
      <c r="A25" s="29" t="s">
        <v>55</v>
      </c>
      <c r="B25" s="41"/>
      <c r="C25" s="42"/>
      <c r="D25" s="41"/>
      <c r="E25" s="41"/>
      <c r="F25" s="42"/>
      <c r="G25" s="41"/>
      <c r="H25" s="41"/>
      <c r="I25" s="42"/>
      <c r="J25" s="41"/>
      <c r="K25" s="41"/>
      <c r="L25" s="42"/>
      <c r="M25" s="41"/>
      <c r="N25" s="41"/>
      <c r="O25" s="42"/>
      <c r="P25" s="41"/>
    </row>
    <row r="26" spans="1:16">
      <c r="A26" s="29" t="s">
        <v>56</v>
      </c>
      <c r="B26" s="41"/>
      <c r="C26" s="42"/>
      <c r="D26" s="41"/>
      <c r="E26" s="41"/>
      <c r="F26" s="42"/>
      <c r="G26" s="41"/>
      <c r="H26" s="41"/>
      <c r="I26" s="42"/>
      <c r="J26" s="41"/>
      <c r="K26" s="41"/>
      <c r="L26" s="42"/>
      <c r="M26" s="41"/>
      <c r="N26" s="41"/>
      <c r="O26" s="42"/>
      <c r="P26" s="41"/>
    </row>
    <row r="27" spans="1:16">
      <c r="A27" s="29" t="s">
        <v>57</v>
      </c>
      <c r="B27" s="41"/>
      <c r="C27" s="42">
        <f>O22+C25-C26</f>
        <v>3.3000000000000007</v>
      </c>
      <c r="D27" s="44">
        <f>C27*hetre</f>
        <v>265.32000000000005</v>
      </c>
      <c r="E27" s="41"/>
      <c r="F27" s="43">
        <f>C27+F25-F26</f>
        <v>3.3000000000000007</v>
      </c>
      <c r="G27" s="44">
        <f>F27*hetre</f>
        <v>265.32000000000005</v>
      </c>
      <c r="H27" s="41"/>
      <c r="I27" s="43">
        <f>F27+I25-I26</f>
        <v>3.3000000000000007</v>
      </c>
      <c r="J27" s="44">
        <f>I27*hetre</f>
        <v>265.32000000000005</v>
      </c>
      <c r="K27" s="41"/>
      <c r="L27" s="43">
        <f>I27+L25-L26</f>
        <v>3.3000000000000007</v>
      </c>
      <c r="M27" s="44">
        <f>L27*hetre</f>
        <v>265.32000000000005</v>
      </c>
      <c r="N27" s="41"/>
      <c r="O27" s="43">
        <f>L27+O25-O26</f>
        <v>3.3000000000000007</v>
      </c>
      <c r="P27" s="44">
        <f>O27*hetre</f>
        <v>265.32000000000005</v>
      </c>
    </row>
    <row r="28" spans="1:16">
      <c r="A28" s="37"/>
      <c r="B28" s="46">
        <v>26</v>
      </c>
      <c r="C28" s="46"/>
      <c r="D28" s="46"/>
      <c r="E28" s="46">
        <v>27</v>
      </c>
      <c r="F28" s="46"/>
      <c r="G28" s="46"/>
      <c r="H28" s="46">
        <v>28</v>
      </c>
      <c r="I28" s="46"/>
      <c r="J28" s="46"/>
      <c r="K28" s="46">
        <v>29</v>
      </c>
      <c r="L28" s="46"/>
      <c r="M28" s="46"/>
      <c r="N28" s="46">
        <v>30</v>
      </c>
      <c r="O28" s="46"/>
      <c r="P28" s="46"/>
    </row>
    <row r="29" spans="1:16">
      <c r="A29" s="37"/>
      <c r="B29" s="39" t="s">
        <v>50</v>
      </c>
      <c r="C29" s="40" t="s">
        <v>51</v>
      </c>
      <c r="D29" s="40" t="s">
        <v>52</v>
      </c>
      <c r="E29" s="39" t="s">
        <v>50</v>
      </c>
      <c r="F29" s="40" t="s">
        <v>51</v>
      </c>
      <c r="G29" s="40" t="s">
        <v>52</v>
      </c>
      <c r="H29" s="39" t="s">
        <v>50</v>
      </c>
      <c r="I29" s="40" t="s">
        <v>51</v>
      </c>
      <c r="J29" s="40" t="s">
        <v>52</v>
      </c>
      <c r="K29" s="39" t="s">
        <v>50</v>
      </c>
      <c r="L29" s="40" t="s">
        <v>51</v>
      </c>
      <c r="M29" s="40" t="s">
        <v>52</v>
      </c>
      <c r="N29" s="39" t="s">
        <v>50</v>
      </c>
      <c r="O29" s="40" t="s">
        <v>51</v>
      </c>
      <c r="P29" s="40" t="s">
        <v>52</v>
      </c>
    </row>
    <row r="30" spans="1:16">
      <c r="A30" s="29" t="s">
        <v>55</v>
      </c>
      <c r="B30" s="41"/>
      <c r="C30" s="42"/>
      <c r="D30" s="41"/>
      <c r="E30" s="41"/>
      <c r="F30" s="42"/>
      <c r="G30" s="41"/>
      <c r="H30" s="41"/>
      <c r="I30" s="42"/>
      <c r="J30" s="41"/>
      <c r="K30" s="41"/>
      <c r="L30" s="42"/>
      <c r="M30" s="41"/>
      <c r="N30" s="41"/>
      <c r="O30" s="42"/>
      <c r="P30" s="41"/>
    </row>
    <row r="31" spans="1:16">
      <c r="A31" s="29" t="s">
        <v>56</v>
      </c>
      <c r="B31" s="41"/>
      <c r="C31" s="42"/>
      <c r="D31" s="41"/>
      <c r="E31" s="41"/>
      <c r="F31" s="42"/>
      <c r="G31" s="41"/>
      <c r="H31" s="41"/>
      <c r="I31" s="42"/>
      <c r="J31" s="41"/>
      <c r="K31" s="41"/>
      <c r="L31" s="42"/>
      <c r="M31" s="41"/>
      <c r="N31" s="41"/>
      <c r="O31" s="42"/>
      <c r="P31" s="41"/>
    </row>
    <row r="32" spans="1:16">
      <c r="A32" s="29" t="s">
        <v>57</v>
      </c>
      <c r="B32" s="41"/>
      <c r="C32" s="42">
        <f>O27+C30-C31</f>
        <v>3.3000000000000007</v>
      </c>
      <c r="D32" s="44">
        <f>C32*hetre</f>
        <v>265.32000000000005</v>
      </c>
      <c r="E32" s="41"/>
      <c r="F32" s="43">
        <f>C32+F30-F31</f>
        <v>3.3000000000000007</v>
      </c>
      <c r="G32" s="44">
        <f>F32*hetre</f>
        <v>265.32000000000005</v>
      </c>
      <c r="H32" s="41"/>
      <c r="I32" s="43">
        <f>F32+I30-I31</f>
        <v>3.3000000000000007</v>
      </c>
      <c r="J32" s="44">
        <f>I32*hetre</f>
        <v>265.32000000000005</v>
      </c>
      <c r="K32" s="41"/>
      <c r="L32" s="43">
        <f>I32+L30-L31</f>
        <v>3.3000000000000007</v>
      </c>
      <c r="M32" s="44">
        <f>L32*hetre</f>
        <v>265.32000000000005</v>
      </c>
      <c r="N32" s="41"/>
      <c r="O32" s="43">
        <f>L32+O30-O31</f>
        <v>3.3000000000000007</v>
      </c>
      <c r="P32" s="44">
        <f>O32*hetre</f>
        <v>265.32000000000005</v>
      </c>
    </row>
  </sheetData>
  <sheetProtection selectLockedCells="1" selectUnlockedCells="1"/>
  <mergeCells count="32">
    <mergeCell ref="B2:C2"/>
    <mergeCell ref="H2:L2"/>
    <mergeCell ref="B3:D3"/>
    <mergeCell ref="E3:G3"/>
    <mergeCell ref="H3:J3"/>
    <mergeCell ref="K3:M3"/>
    <mergeCell ref="N3:P3"/>
    <mergeCell ref="B8:D8"/>
    <mergeCell ref="E8:G8"/>
    <mergeCell ref="H8:J8"/>
    <mergeCell ref="K8:M8"/>
    <mergeCell ref="N8:P8"/>
    <mergeCell ref="B18:D18"/>
    <mergeCell ref="E18:G18"/>
    <mergeCell ref="H18:J18"/>
    <mergeCell ref="K18:M18"/>
    <mergeCell ref="N18:P18"/>
    <mergeCell ref="B13:D13"/>
    <mergeCell ref="E13:G13"/>
    <mergeCell ref="H13:J13"/>
    <mergeCell ref="K13:M13"/>
    <mergeCell ref="N13:P13"/>
    <mergeCell ref="B28:D28"/>
    <mergeCell ref="E28:G28"/>
    <mergeCell ref="H28:J28"/>
    <mergeCell ref="K28:M28"/>
    <mergeCell ref="N28:P28"/>
    <mergeCell ref="B23:D23"/>
    <mergeCell ref="E23:G23"/>
    <mergeCell ref="H23:J23"/>
    <mergeCell ref="K23:M23"/>
    <mergeCell ref="N23:P23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topLeftCell="A4" zoomScaleNormal="100" workbookViewId="0">
      <selection activeCell="H2" sqref="H2:L2"/>
    </sheetView>
  </sheetViews>
  <sheetFormatPr baseColWidth="10" defaultColWidth="11.54296875" defaultRowHeight="12.5"/>
  <cols>
    <col min="1" max="1" width="10.7265625" customWidth="1"/>
    <col min="2" max="2" width="8.453125" customWidth="1"/>
    <col min="3" max="3" width="8.08984375" customWidth="1"/>
    <col min="4" max="5" width="8.453125" customWidth="1"/>
    <col min="6" max="6" width="8.08984375" customWidth="1"/>
    <col min="7" max="8" width="8.453125" customWidth="1"/>
    <col min="9" max="9" width="8.08984375" customWidth="1"/>
    <col min="10" max="11" width="8.453125" customWidth="1"/>
    <col min="12" max="12" width="8.08984375" customWidth="1"/>
    <col min="13" max="14" width="8.453125" customWidth="1"/>
    <col min="15" max="15" width="8.08984375" customWidth="1"/>
    <col min="16" max="17" width="8.453125" customWidth="1"/>
    <col min="18" max="18" width="4.36328125" customWidth="1"/>
    <col min="19" max="20" width="8.453125" customWidth="1"/>
    <col min="21" max="21" width="4.36328125" customWidth="1"/>
    <col min="22" max="23" width="8.453125" customWidth="1"/>
    <col min="24" max="24" width="4.36328125" customWidth="1"/>
    <col min="25" max="26" width="8.453125" customWidth="1"/>
    <col min="27" max="27" width="4.36328125" customWidth="1"/>
    <col min="28" max="29" width="8.453125" customWidth="1"/>
    <col min="30" max="30" width="4.36328125" customWidth="1"/>
  </cols>
  <sheetData>
    <row r="1" spans="1:31">
      <c r="A1" s="17"/>
      <c r="B1" s="18"/>
      <c r="H1" s="19"/>
      <c r="N1" s="20"/>
    </row>
    <row r="2" spans="1:31">
      <c r="A2" s="17" t="s">
        <v>49</v>
      </c>
      <c r="B2" s="35" t="s">
        <v>0</v>
      </c>
      <c r="C2" s="35"/>
      <c r="H2" s="22" t="s">
        <v>54</v>
      </c>
      <c r="I2" s="22"/>
      <c r="J2" s="22"/>
      <c r="K2" s="22"/>
      <c r="L2" s="22"/>
      <c r="N2" s="36">
        <v>22</v>
      </c>
    </row>
    <row r="3" spans="1:31" s="4" customFormat="1">
      <c r="A3" s="37"/>
      <c r="B3" s="38">
        <v>1</v>
      </c>
      <c r="C3" s="38"/>
      <c r="D3" s="38"/>
      <c r="E3" s="38">
        <v>2</v>
      </c>
      <c r="F3" s="38"/>
      <c r="G3" s="38"/>
      <c r="H3" s="38">
        <v>3</v>
      </c>
      <c r="I3" s="38"/>
      <c r="J3" s="38"/>
      <c r="K3" s="38">
        <v>4</v>
      </c>
      <c r="L3" s="38"/>
      <c r="M3" s="38"/>
      <c r="N3" s="38">
        <v>5</v>
      </c>
      <c r="O3" s="38"/>
      <c r="P3" s="38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</row>
    <row r="4" spans="1:31" s="4" customFormat="1">
      <c r="A4" s="37"/>
      <c r="B4" s="39" t="s">
        <v>50</v>
      </c>
      <c r="C4" s="40" t="s">
        <v>51</v>
      </c>
      <c r="D4" s="40" t="s">
        <v>52</v>
      </c>
      <c r="E4" s="39" t="s">
        <v>50</v>
      </c>
      <c r="F4" s="40" t="s">
        <v>51</v>
      </c>
      <c r="G4" s="40" t="s">
        <v>52</v>
      </c>
      <c r="H4" s="39" t="s">
        <v>50</v>
      </c>
      <c r="I4" s="40" t="s">
        <v>51</v>
      </c>
      <c r="J4" s="40" t="s">
        <v>52</v>
      </c>
      <c r="K4" s="39" t="s">
        <v>50</v>
      </c>
      <c r="L4" s="40" t="s">
        <v>51</v>
      </c>
      <c r="M4" s="40" t="s">
        <v>52</v>
      </c>
      <c r="N4" s="39" t="s">
        <v>50</v>
      </c>
      <c r="O4" s="40" t="s">
        <v>51</v>
      </c>
      <c r="P4" s="40" t="s">
        <v>52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</row>
    <row r="5" spans="1:31">
      <c r="A5" s="29" t="s">
        <v>55</v>
      </c>
      <c r="B5" s="41"/>
      <c r="C5" s="42"/>
      <c r="D5" s="41"/>
      <c r="E5" s="41"/>
      <c r="F5" s="43"/>
      <c r="G5" s="41"/>
      <c r="H5" s="41"/>
      <c r="I5" s="43"/>
      <c r="J5" s="41"/>
      <c r="K5" s="41"/>
      <c r="L5" s="43"/>
      <c r="M5" s="41"/>
      <c r="N5" s="41" t="s">
        <v>42</v>
      </c>
      <c r="O5" s="43">
        <v>10.199999999999999</v>
      </c>
      <c r="P5" s="41"/>
    </row>
    <row r="6" spans="1:31">
      <c r="A6" s="29" t="s">
        <v>56</v>
      </c>
      <c r="B6" s="41"/>
      <c r="C6" s="42">
        <v>4.5</v>
      </c>
      <c r="D6" s="41"/>
      <c r="E6" s="41"/>
      <c r="F6" s="43">
        <v>12.2</v>
      </c>
      <c r="G6" s="41"/>
      <c r="H6" s="41"/>
      <c r="I6" s="43">
        <v>3.3</v>
      </c>
      <c r="J6" s="41"/>
      <c r="K6" s="41"/>
      <c r="L6" s="43"/>
      <c r="M6" s="41"/>
      <c r="N6" s="41"/>
      <c r="O6" s="43"/>
      <c r="P6" s="41"/>
    </row>
    <row r="7" spans="1:31">
      <c r="A7" s="29" t="s">
        <v>57</v>
      </c>
      <c r="B7" s="41"/>
      <c r="C7" s="42">
        <f>N2+C5-C6</f>
        <v>17.5</v>
      </c>
      <c r="D7" s="44">
        <f>C7*chene</f>
        <v>4768.75</v>
      </c>
      <c r="E7" s="41"/>
      <c r="F7" s="43">
        <f>C7+F5-F6</f>
        <v>5.3000000000000007</v>
      </c>
      <c r="G7" s="44">
        <f>F7*chene</f>
        <v>1444.2500000000002</v>
      </c>
      <c r="H7" s="41"/>
      <c r="I7" s="43">
        <f>F7+I5-I6</f>
        <v>2.0000000000000009</v>
      </c>
      <c r="J7" s="44">
        <f>I7*chene</f>
        <v>545.00000000000023</v>
      </c>
      <c r="K7" s="41"/>
      <c r="L7" s="43">
        <f>I7+L5-L6</f>
        <v>2.0000000000000009</v>
      </c>
      <c r="M7" s="44">
        <f>L7*chene</f>
        <v>545.00000000000023</v>
      </c>
      <c r="N7" s="41"/>
      <c r="O7" s="43">
        <f>L7+O5-O6</f>
        <v>12.2</v>
      </c>
      <c r="P7" s="44">
        <f>O7*chene</f>
        <v>3324.5</v>
      </c>
    </row>
    <row r="8" spans="1:31">
      <c r="A8" s="45"/>
      <c r="B8" s="38">
        <v>6</v>
      </c>
      <c r="C8" s="38"/>
      <c r="D8" s="38"/>
      <c r="E8" s="38">
        <v>7</v>
      </c>
      <c r="F8" s="38"/>
      <c r="G8" s="38"/>
      <c r="H8" s="38">
        <v>8</v>
      </c>
      <c r="I8" s="38"/>
      <c r="J8" s="38"/>
      <c r="K8" s="38">
        <v>9</v>
      </c>
      <c r="L8" s="38"/>
      <c r="M8" s="38"/>
      <c r="N8" s="38">
        <v>10</v>
      </c>
      <c r="O8" s="38"/>
      <c r="P8" s="38"/>
    </row>
    <row r="9" spans="1:31">
      <c r="A9" s="45"/>
      <c r="B9" s="39" t="s">
        <v>50</v>
      </c>
      <c r="C9" s="40" t="s">
        <v>51</v>
      </c>
      <c r="D9" s="40" t="s">
        <v>52</v>
      </c>
      <c r="E9" s="39" t="s">
        <v>50</v>
      </c>
      <c r="F9" s="40" t="s">
        <v>51</v>
      </c>
      <c r="G9" s="40" t="s">
        <v>52</v>
      </c>
      <c r="H9" s="39" t="s">
        <v>50</v>
      </c>
      <c r="I9" s="40" t="s">
        <v>51</v>
      </c>
      <c r="J9" s="40" t="s">
        <v>52</v>
      </c>
      <c r="K9" s="39" t="s">
        <v>50</v>
      </c>
      <c r="L9" s="40" t="s">
        <v>51</v>
      </c>
      <c r="M9" s="40" t="s">
        <v>52</v>
      </c>
      <c r="N9" s="39" t="s">
        <v>50</v>
      </c>
      <c r="O9" s="40" t="s">
        <v>51</v>
      </c>
      <c r="P9" s="40" t="s">
        <v>52</v>
      </c>
    </row>
    <row r="10" spans="1:31">
      <c r="A10" s="29" t="s">
        <v>55</v>
      </c>
      <c r="B10" s="41"/>
      <c r="C10" s="42"/>
      <c r="D10" s="41"/>
      <c r="E10" s="41" t="s">
        <v>28</v>
      </c>
      <c r="F10" s="43">
        <v>19.2</v>
      </c>
      <c r="G10" s="41"/>
      <c r="H10" s="41"/>
      <c r="I10" s="43"/>
      <c r="J10" s="41"/>
      <c r="K10" s="41"/>
      <c r="L10" s="43"/>
      <c r="M10" s="41"/>
      <c r="N10" s="41"/>
      <c r="O10" s="43"/>
      <c r="P10" s="41"/>
    </row>
    <row r="11" spans="1:31">
      <c r="A11" s="29" t="s">
        <v>56</v>
      </c>
      <c r="B11" s="41"/>
      <c r="C11" s="42"/>
      <c r="D11" s="41"/>
      <c r="E11" s="41"/>
      <c r="F11" s="43"/>
      <c r="G11" s="41"/>
      <c r="H11" s="41"/>
      <c r="I11" s="43">
        <v>12.2</v>
      </c>
      <c r="J11" s="41"/>
      <c r="K11" s="41"/>
      <c r="L11" s="43">
        <v>10.3</v>
      </c>
      <c r="M11" s="41"/>
      <c r="N11" s="41"/>
      <c r="O11" s="43"/>
      <c r="P11" s="41"/>
    </row>
    <row r="12" spans="1:31">
      <c r="A12" s="29" t="s">
        <v>57</v>
      </c>
      <c r="B12" s="41"/>
      <c r="C12" s="42">
        <f>O7+C10-C11</f>
        <v>12.2</v>
      </c>
      <c r="D12" s="44">
        <f>C12*chene</f>
        <v>3324.5</v>
      </c>
      <c r="E12" s="41"/>
      <c r="F12" s="43">
        <f>C12+F10-F11</f>
        <v>31.4</v>
      </c>
      <c r="G12" s="44">
        <f>F12*chene</f>
        <v>8556.5</v>
      </c>
      <c r="H12" s="41"/>
      <c r="I12" s="43">
        <f>F12+I10-I11</f>
        <v>19.2</v>
      </c>
      <c r="J12" s="44">
        <f>I12*chene</f>
        <v>5232</v>
      </c>
      <c r="K12" s="41"/>
      <c r="L12" s="43">
        <f>I12+L10-L11</f>
        <v>8.8999999999999986</v>
      </c>
      <c r="M12" s="44">
        <f>L12*chene</f>
        <v>2425.2499999999995</v>
      </c>
      <c r="N12" s="41"/>
      <c r="O12" s="43">
        <f>L12+O10-O11</f>
        <v>8.8999999999999986</v>
      </c>
      <c r="P12" s="44">
        <f>O12*chene</f>
        <v>2425.2499999999995</v>
      </c>
    </row>
    <row r="13" spans="1:31" s="4" customFormat="1">
      <c r="A13" s="37"/>
      <c r="B13" s="46">
        <v>11</v>
      </c>
      <c r="C13" s="46"/>
      <c r="D13" s="46"/>
      <c r="E13" s="46">
        <v>12</v>
      </c>
      <c r="F13" s="46"/>
      <c r="G13" s="46"/>
      <c r="H13" s="46">
        <v>13</v>
      </c>
      <c r="I13" s="46"/>
      <c r="J13" s="46"/>
      <c r="K13" s="46">
        <v>14</v>
      </c>
      <c r="L13" s="46"/>
      <c r="M13" s="46"/>
      <c r="N13" s="46">
        <v>15</v>
      </c>
      <c r="O13" s="46"/>
      <c r="P13" s="46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</row>
    <row r="14" spans="1:31" s="4" customFormat="1">
      <c r="A14" s="37"/>
      <c r="B14" s="39" t="s">
        <v>50</v>
      </c>
      <c r="C14" s="40" t="s">
        <v>51</v>
      </c>
      <c r="D14" s="40" t="s">
        <v>52</v>
      </c>
      <c r="E14" s="39" t="s">
        <v>50</v>
      </c>
      <c r="F14" s="40" t="s">
        <v>51</v>
      </c>
      <c r="G14" s="40" t="s">
        <v>52</v>
      </c>
      <c r="H14" s="39" t="s">
        <v>50</v>
      </c>
      <c r="I14" s="40" t="s">
        <v>51</v>
      </c>
      <c r="J14" s="40" t="s">
        <v>52</v>
      </c>
      <c r="K14" s="39" t="s">
        <v>50</v>
      </c>
      <c r="L14" s="40" t="s">
        <v>51</v>
      </c>
      <c r="M14" s="40" t="s">
        <v>52</v>
      </c>
      <c r="N14" s="39" t="s">
        <v>50</v>
      </c>
      <c r="O14" s="40" t="s">
        <v>51</v>
      </c>
      <c r="P14" s="40" t="s">
        <v>52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</row>
    <row r="15" spans="1:31">
      <c r="A15" s="29" t="s">
        <v>55</v>
      </c>
      <c r="B15" s="41"/>
      <c r="C15" s="42"/>
      <c r="D15" s="41"/>
      <c r="E15" s="41"/>
      <c r="F15" s="43"/>
      <c r="G15" s="41"/>
      <c r="H15" s="41"/>
      <c r="I15" s="43"/>
      <c r="J15" s="41"/>
      <c r="K15" s="41"/>
      <c r="L15" s="43"/>
      <c r="M15" s="41"/>
      <c r="N15" s="41"/>
      <c r="O15" s="43"/>
      <c r="P15" s="41"/>
    </row>
    <row r="16" spans="1:31">
      <c r="A16" s="29" t="s">
        <v>56</v>
      </c>
      <c r="B16" s="41"/>
      <c r="C16" s="42">
        <v>5.5</v>
      </c>
      <c r="D16" s="41"/>
      <c r="E16" s="41"/>
      <c r="F16" s="43">
        <v>2.8</v>
      </c>
      <c r="G16" s="41"/>
      <c r="H16" s="41"/>
      <c r="I16" s="43"/>
      <c r="J16" s="41"/>
      <c r="K16" s="41"/>
      <c r="L16" s="43"/>
      <c r="M16" s="41"/>
      <c r="N16" s="41"/>
      <c r="O16" s="43"/>
      <c r="P16" s="41"/>
    </row>
    <row r="17" spans="1:16">
      <c r="A17" s="29" t="s">
        <v>57</v>
      </c>
      <c r="B17" s="41"/>
      <c r="C17" s="42">
        <f>O12+C15-C16</f>
        <v>3.3999999999999986</v>
      </c>
      <c r="D17" s="44">
        <f>C17*chene</f>
        <v>926.49999999999966</v>
      </c>
      <c r="E17" s="41"/>
      <c r="F17" s="43">
        <f>C17+F15-F16</f>
        <v>0.59999999999999876</v>
      </c>
      <c r="G17" s="44">
        <f>F17*chene</f>
        <v>163.49999999999966</v>
      </c>
      <c r="H17" s="41"/>
      <c r="I17" s="43">
        <f>F17+I15-I16</f>
        <v>0.59999999999999876</v>
      </c>
      <c r="J17" s="44">
        <f>I17*chene</f>
        <v>163.49999999999966</v>
      </c>
      <c r="K17" s="41"/>
      <c r="L17" s="43">
        <f>I17+L15-L16</f>
        <v>0.59999999999999876</v>
      </c>
      <c r="M17" s="44">
        <f>L17*chene</f>
        <v>163.49999999999966</v>
      </c>
      <c r="N17" s="41"/>
      <c r="O17" s="43">
        <f>L17+O15-O16</f>
        <v>0.59999999999999876</v>
      </c>
      <c r="P17" s="44">
        <f>O17*chene</f>
        <v>163.49999999999966</v>
      </c>
    </row>
    <row r="18" spans="1:16">
      <c r="A18" s="37"/>
      <c r="B18" s="38">
        <v>16</v>
      </c>
      <c r="C18" s="38"/>
      <c r="D18" s="38"/>
      <c r="E18" s="38">
        <v>17</v>
      </c>
      <c r="F18" s="38"/>
      <c r="G18" s="38"/>
      <c r="H18" s="38">
        <v>18</v>
      </c>
      <c r="I18" s="38"/>
      <c r="J18" s="38"/>
      <c r="K18" s="38">
        <v>19</v>
      </c>
      <c r="L18" s="38"/>
      <c r="M18" s="38"/>
      <c r="N18" s="38">
        <v>20</v>
      </c>
      <c r="O18" s="38"/>
      <c r="P18" s="38"/>
    </row>
    <row r="19" spans="1:16">
      <c r="A19" s="37"/>
      <c r="B19" s="39" t="s">
        <v>50</v>
      </c>
      <c r="C19" s="40" t="s">
        <v>51</v>
      </c>
      <c r="D19" s="40" t="s">
        <v>52</v>
      </c>
      <c r="E19" s="39" t="s">
        <v>50</v>
      </c>
      <c r="F19" s="40" t="s">
        <v>51</v>
      </c>
      <c r="G19" s="40" t="s">
        <v>52</v>
      </c>
      <c r="H19" s="39" t="s">
        <v>50</v>
      </c>
      <c r="I19" s="40" t="s">
        <v>51</v>
      </c>
      <c r="J19" s="40" t="s">
        <v>52</v>
      </c>
      <c r="K19" s="39" t="s">
        <v>50</v>
      </c>
      <c r="L19" s="40" t="s">
        <v>51</v>
      </c>
      <c r="M19" s="40" t="s">
        <v>52</v>
      </c>
      <c r="N19" s="39" t="s">
        <v>50</v>
      </c>
      <c r="O19" s="40" t="s">
        <v>51</v>
      </c>
      <c r="P19" s="40" t="s">
        <v>52</v>
      </c>
    </row>
    <row r="20" spans="1:16">
      <c r="A20" s="29" t="s">
        <v>55</v>
      </c>
      <c r="B20" s="41"/>
      <c r="C20" s="42"/>
      <c r="D20" s="41"/>
      <c r="E20" s="41"/>
      <c r="F20" s="43"/>
      <c r="G20" s="41"/>
      <c r="H20" s="41"/>
      <c r="I20" s="43"/>
      <c r="J20" s="41"/>
      <c r="K20" s="41"/>
      <c r="L20" s="43"/>
      <c r="M20" s="41"/>
      <c r="N20" s="41"/>
      <c r="O20" s="43"/>
      <c r="P20" s="41"/>
    </row>
    <row r="21" spans="1:16">
      <c r="A21" s="29" t="s">
        <v>56</v>
      </c>
      <c r="B21" s="41"/>
      <c r="C21" s="42"/>
      <c r="D21" s="41"/>
      <c r="E21" s="41"/>
      <c r="F21" s="43"/>
      <c r="G21" s="41"/>
      <c r="H21" s="41"/>
      <c r="I21" s="43"/>
      <c r="J21" s="41"/>
      <c r="K21" s="41"/>
      <c r="L21" s="43"/>
      <c r="M21" s="41"/>
      <c r="N21" s="41"/>
      <c r="O21" s="43"/>
      <c r="P21" s="41"/>
    </row>
    <row r="22" spans="1:16">
      <c r="A22" s="29" t="s">
        <v>57</v>
      </c>
      <c r="B22" s="41"/>
      <c r="C22" s="42">
        <f>O17+C20-C21</f>
        <v>0.59999999999999876</v>
      </c>
      <c r="D22" s="44">
        <f>C22*chene</f>
        <v>163.49999999999966</v>
      </c>
      <c r="E22" s="41"/>
      <c r="F22" s="43">
        <f>C22+F20-F21</f>
        <v>0.59999999999999876</v>
      </c>
      <c r="G22" s="44">
        <f>F22*chene</f>
        <v>163.49999999999966</v>
      </c>
      <c r="H22" s="41"/>
      <c r="I22" s="43">
        <f>F22+I20-I21</f>
        <v>0.59999999999999876</v>
      </c>
      <c r="J22" s="44">
        <f>I22*chene</f>
        <v>163.49999999999966</v>
      </c>
      <c r="K22" s="41"/>
      <c r="L22" s="43">
        <f>I22+L20-L21</f>
        <v>0.59999999999999876</v>
      </c>
      <c r="M22" s="44">
        <f>L22*chene</f>
        <v>163.49999999999966</v>
      </c>
      <c r="N22" s="41"/>
      <c r="O22" s="43">
        <f>L22+O20-O21</f>
        <v>0.59999999999999876</v>
      </c>
      <c r="P22" s="44">
        <f>O22*chene</f>
        <v>163.49999999999966</v>
      </c>
    </row>
    <row r="23" spans="1:16">
      <c r="A23" s="45"/>
      <c r="B23" s="46">
        <v>21</v>
      </c>
      <c r="C23" s="46"/>
      <c r="D23" s="46"/>
      <c r="E23" s="46">
        <v>22</v>
      </c>
      <c r="F23" s="46"/>
      <c r="G23" s="46"/>
      <c r="H23" s="46">
        <v>23</v>
      </c>
      <c r="I23" s="46"/>
      <c r="J23" s="46"/>
      <c r="K23" s="46">
        <v>24</v>
      </c>
      <c r="L23" s="46"/>
      <c r="M23" s="46"/>
      <c r="N23" s="46">
        <v>25</v>
      </c>
      <c r="O23" s="46"/>
      <c r="P23" s="46"/>
    </row>
    <row r="24" spans="1:16">
      <c r="A24" s="37"/>
      <c r="B24" s="39" t="s">
        <v>50</v>
      </c>
      <c r="C24" s="40" t="s">
        <v>51</v>
      </c>
      <c r="D24" s="40" t="s">
        <v>52</v>
      </c>
      <c r="E24" s="39" t="s">
        <v>50</v>
      </c>
      <c r="F24" s="40" t="s">
        <v>51</v>
      </c>
      <c r="G24" s="40" t="s">
        <v>52</v>
      </c>
      <c r="H24" s="39" t="s">
        <v>50</v>
      </c>
      <c r="I24" s="40" t="s">
        <v>51</v>
      </c>
      <c r="J24" s="40" t="s">
        <v>52</v>
      </c>
      <c r="K24" s="39" t="s">
        <v>50</v>
      </c>
      <c r="L24" s="40" t="s">
        <v>51</v>
      </c>
      <c r="M24" s="40" t="s">
        <v>52</v>
      </c>
      <c r="N24" s="39" t="s">
        <v>50</v>
      </c>
      <c r="O24" s="40" t="s">
        <v>51</v>
      </c>
      <c r="P24" s="40" t="s">
        <v>52</v>
      </c>
    </row>
    <row r="25" spans="1:16">
      <c r="A25" s="29" t="s">
        <v>55</v>
      </c>
      <c r="B25" s="41"/>
      <c r="C25" s="42"/>
      <c r="D25" s="41"/>
      <c r="E25" s="41"/>
      <c r="F25" s="42"/>
      <c r="G25" s="41"/>
      <c r="H25" s="41"/>
      <c r="I25" s="42"/>
      <c r="J25" s="41"/>
      <c r="K25" s="41"/>
      <c r="L25" s="42"/>
      <c r="M25" s="41"/>
      <c r="N25" s="41"/>
      <c r="O25" s="42"/>
      <c r="P25" s="41"/>
    </row>
    <row r="26" spans="1:16">
      <c r="A26" s="29" t="s">
        <v>56</v>
      </c>
      <c r="B26" s="41"/>
      <c r="C26" s="42"/>
      <c r="D26" s="41"/>
      <c r="E26" s="41"/>
      <c r="F26" s="42"/>
      <c r="G26" s="41"/>
      <c r="H26" s="41"/>
      <c r="I26" s="42"/>
      <c r="J26" s="41"/>
      <c r="K26" s="41"/>
      <c r="L26" s="42"/>
      <c r="M26" s="41"/>
      <c r="N26" s="41"/>
      <c r="O26" s="42"/>
      <c r="P26" s="41"/>
    </row>
    <row r="27" spans="1:16">
      <c r="A27" s="29" t="s">
        <v>57</v>
      </c>
      <c r="B27" s="41"/>
      <c r="C27" s="42">
        <f>O22+C25-C26</f>
        <v>0.59999999999999876</v>
      </c>
      <c r="D27" s="44">
        <f>C27*chene</f>
        <v>163.49999999999966</v>
      </c>
      <c r="E27" s="41"/>
      <c r="F27" s="43">
        <f>C27+F25-F26</f>
        <v>0.59999999999999876</v>
      </c>
      <c r="G27" s="44">
        <f>F27*chene</f>
        <v>163.49999999999966</v>
      </c>
      <c r="H27" s="41"/>
      <c r="I27" s="43">
        <f>F27+I25-I26</f>
        <v>0.59999999999999876</v>
      </c>
      <c r="J27" s="44">
        <f>I27*chene</f>
        <v>163.49999999999966</v>
      </c>
      <c r="K27" s="41"/>
      <c r="L27" s="43">
        <f>I27+L25-L26</f>
        <v>0.59999999999999876</v>
      </c>
      <c r="M27" s="44">
        <f>L27*chene</f>
        <v>163.49999999999966</v>
      </c>
      <c r="N27" s="41"/>
      <c r="O27" s="43">
        <f>L27+O25-O26</f>
        <v>0.59999999999999876</v>
      </c>
      <c r="P27" s="44">
        <f>O27*chene</f>
        <v>163.49999999999966</v>
      </c>
    </row>
    <row r="28" spans="1:16">
      <c r="A28" s="37"/>
      <c r="B28" s="46">
        <v>26</v>
      </c>
      <c r="C28" s="46"/>
      <c r="D28" s="46"/>
      <c r="E28" s="46">
        <v>27</v>
      </c>
      <c r="F28" s="46"/>
      <c r="G28" s="46"/>
      <c r="H28" s="46">
        <v>28</v>
      </c>
      <c r="I28" s="46"/>
      <c r="J28" s="46"/>
      <c r="K28" s="46">
        <v>29</v>
      </c>
      <c r="L28" s="46"/>
      <c r="M28" s="46"/>
      <c r="N28" s="46">
        <v>30</v>
      </c>
      <c r="O28" s="46"/>
      <c r="P28" s="46"/>
    </row>
    <row r="29" spans="1:16">
      <c r="A29" s="37"/>
      <c r="B29" s="39" t="s">
        <v>50</v>
      </c>
      <c r="C29" s="40" t="s">
        <v>51</v>
      </c>
      <c r="D29" s="40" t="s">
        <v>52</v>
      </c>
      <c r="E29" s="39" t="s">
        <v>50</v>
      </c>
      <c r="F29" s="40" t="s">
        <v>51</v>
      </c>
      <c r="G29" s="40" t="s">
        <v>52</v>
      </c>
      <c r="H29" s="39" t="s">
        <v>50</v>
      </c>
      <c r="I29" s="40" t="s">
        <v>51</v>
      </c>
      <c r="J29" s="40" t="s">
        <v>52</v>
      </c>
      <c r="K29" s="39" t="s">
        <v>50</v>
      </c>
      <c r="L29" s="40" t="s">
        <v>51</v>
      </c>
      <c r="M29" s="40" t="s">
        <v>52</v>
      </c>
      <c r="N29" s="39" t="s">
        <v>50</v>
      </c>
      <c r="O29" s="40" t="s">
        <v>51</v>
      </c>
      <c r="P29" s="40" t="s">
        <v>52</v>
      </c>
    </row>
    <row r="30" spans="1:16">
      <c r="A30" s="29" t="s">
        <v>55</v>
      </c>
      <c r="B30" s="41"/>
      <c r="C30" s="42"/>
      <c r="D30" s="41"/>
      <c r="E30" s="41"/>
      <c r="F30" s="42"/>
      <c r="G30" s="41"/>
      <c r="H30" s="41"/>
      <c r="I30" s="42"/>
      <c r="J30" s="41"/>
      <c r="K30" s="41"/>
      <c r="L30" s="42"/>
      <c r="M30" s="41"/>
      <c r="N30" s="41"/>
      <c r="O30" s="42"/>
      <c r="P30" s="41"/>
    </row>
    <row r="31" spans="1:16">
      <c r="A31" s="29" t="s">
        <v>56</v>
      </c>
      <c r="B31" s="41"/>
      <c r="C31" s="42"/>
      <c r="D31" s="41"/>
      <c r="E31" s="41"/>
      <c r="F31" s="42"/>
      <c r="G31" s="41"/>
      <c r="H31" s="41"/>
      <c r="I31" s="42"/>
      <c r="J31" s="41"/>
      <c r="K31" s="41"/>
      <c r="L31" s="42"/>
      <c r="M31" s="41"/>
      <c r="N31" s="41"/>
      <c r="O31" s="42"/>
      <c r="P31" s="41"/>
    </row>
    <row r="32" spans="1:16">
      <c r="A32" s="29" t="s">
        <v>57</v>
      </c>
      <c r="B32" s="41"/>
      <c r="C32" s="42">
        <f>O27+C30-C31</f>
        <v>0.59999999999999876</v>
      </c>
      <c r="D32" s="44">
        <f>C32*chene</f>
        <v>163.49999999999966</v>
      </c>
      <c r="E32" s="41"/>
      <c r="F32" s="43">
        <f>C32+F30-F31</f>
        <v>0.59999999999999876</v>
      </c>
      <c r="G32" s="44">
        <f>F32*chene</f>
        <v>163.49999999999966</v>
      </c>
      <c r="H32" s="41"/>
      <c r="I32" s="43">
        <f>F32+I30-I31</f>
        <v>0.59999999999999876</v>
      </c>
      <c r="J32" s="44">
        <f>I32*chene</f>
        <v>163.49999999999966</v>
      </c>
      <c r="K32" s="41"/>
      <c r="L32" s="43">
        <f>I32+L30-L31</f>
        <v>0.59999999999999876</v>
      </c>
      <c r="M32" s="44">
        <f>L32*chene</f>
        <v>163.49999999999966</v>
      </c>
      <c r="N32" s="41"/>
      <c r="O32" s="43">
        <f>L32+O30-O31</f>
        <v>0.59999999999999876</v>
      </c>
      <c r="P32" s="44">
        <f>O32*chene</f>
        <v>163.49999999999966</v>
      </c>
    </row>
  </sheetData>
  <sheetProtection selectLockedCells="1" selectUnlockedCells="1"/>
  <mergeCells count="32">
    <mergeCell ref="B2:C2"/>
    <mergeCell ref="H2:L2"/>
    <mergeCell ref="B3:D3"/>
    <mergeCell ref="E3:G3"/>
    <mergeCell ref="H3:J3"/>
    <mergeCell ref="K3:M3"/>
    <mergeCell ref="N3:P3"/>
    <mergeCell ref="B8:D8"/>
    <mergeCell ref="E8:G8"/>
    <mergeCell ref="H8:J8"/>
    <mergeCell ref="K8:M8"/>
    <mergeCell ref="N8:P8"/>
    <mergeCell ref="B18:D18"/>
    <mergeCell ref="E18:G18"/>
    <mergeCell ref="H18:J18"/>
    <mergeCell ref="K18:M18"/>
    <mergeCell ref="N18:P18"/>
    <mergeCell ref="B13:D13"/>
    <mergeCell ref="E13:G13"/>
    <mergeCell ref="H13:J13"/>
    <mergeCell ref="K13:M13"/>
    <mergeCell ref="N13:P13"/>
    <mergeCell ref="B28:D28"/>
    <mergeCell ref="E28:G28"/>
    <mergeCell ref="H28:J28"/>
    <mergeCell ref="K28:M28"/>
    <mergeCell ref="N28:P28"/>
    <mergeCell ref="B23:D23"/>
    <mergeCell ref="E23:G23"/>
    <mergeCell ref="H23:J23"/>
    <mergeCell ref="K23:M23"/>
    <mergeCell ref="N23:P23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Cours du bois début de mois</vt:lpstr>
      <vt:lpstr>Commandes et réceptions</vt:lpstr>
      <vt:lpstr>Sapin</vt:lpstr>
      <vt:lpstr>Douglas</vt:lpstr>
      <vt:lpstr>Hêtre</vt:lpstr>
      <vt:lpstr>Chêne</vt:lpstr>
      <vt:lpstr>chene</vt:lpstr>
      <vt:lpstr>douglas</vt:lpstr>
      <vt:lpstr>hetre</vt:lpstr>
      <vt:lpstr>sapin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Brézillon.Angélique</dc:creator>
  <cp:lastModifiedBy>Brézillon.Angélique</cp:lastModifiedBy>
  <dcterms:created xsi:type="dcterms:W3CDTF">2019-09-13T12:04:06Z</dcterms:created>
  <dcterms:modified xsi:type="dcterms:W3CDTF">2019-09-13T12:18:04Z</dcterms:modified>
</cp:coreProperties>
</file>